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<sst xmlns="http://schemas.openxmlformats.org/spreadsheetml/2006/main" count="33" uniqueCount="32">
  <si>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阿克苏分公司2026年1月税金计提明细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</si>
  <si>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</si>
  <si>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</si>
  <si>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</si>
  <si>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</si>
  <si>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</si>
  <si>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</si>
  <si>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</si>
  <si>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</si>
  <si>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</si>
  <si>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</si>
  <si>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</si>
  <si>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</si>
  <si>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</si>
  <si>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</si>
  <si>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</si>
  <si>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</si>
  <si>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</si>
  <si>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</si>
  <si>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</si>
  <si>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</si>
  <si>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</si>
  <si>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</si>
  <si>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</si>
  <si>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租赁</t>
  </si>
  <si>
    <t>租金收入</t>
  </si>
  <si>
    <t>所得税</t>
  </si>
  <si>
    <t>汇算清缴</t>
  </si>
  <si>
    <t>个税手续费返还</t>
  </si>
  <si>
    <t>减免</t>
  </si>
  <si>
    <t>银行业务凭证是否取得</t>
  </si>
  <si>
    <t>银行电子回单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</si>
</sst>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43" fontId="5" fillId="0" borderId="0" xfId="1" applyFont="1" applyFill="1" applyAlignment="1">
      <alignment horizontal="left" shrinkToFit="1"/>
    </xf>
    <xf numFmtId="43" fontId="5" fillId="0" borderId="0" xfId="1" applyFont="1" applyFill="1" applyAlignment="1">
      <alignment shrinkToFit="1"/>
    </xf>
    <xf numFmtId="43" fontId="6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7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7" fillId="0" borderId="0" xfId="1" applyFont="1" applyFill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tabSelected="1" workbookViewId="0">
      <selection activeCell="A1" sqref="A1:S12"/>
    </sheetView>
  </sheetViews>
  <sheetFormatPr defaultColWidth="9" defaultRowHeight="20.1" customHeight="1"/>
  <cols>
    <col min="1" max="1" width="10.1111111111111" style="1" customWidth="1"/>
    <col min="2" max="2" width="15.5092592592593" style="1" customWidth="1"/>
    <col min="3" max="4" width="11.129629629629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30" customHeight="1" spans="1: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1" ht="20" customHeight="1" spans="1:25">
      <c r="A3" s="7" t="s">
        <v>20</v>
      </c>
      <c r="B3" s="8" t="s">
        <v>21</v>
      </c>
      <c r="C3" s="9">
        <v>414440.21</v>
      </c>
      <c r="D3" s="9"/>
      <c r="E3" s="9">
        <f>C3+D3</f>
        <v>414440.21</v>
      </c>
      <c r="F3" s="9">
        <f>E3/1.05*5%</f>
        <v>19735.2480952381</v>
      </c>
      <c r="G3" s="9">
        <f>F3*0.07</f>
        <v>1381.46736666667</v>
      </c>
      <c r="H3" s="9">
        <f>F3*0.03</f>
        <v>592.057442857143</v>
      </c>
      <c r="I3" s="9">
        <f>F3*0.02</f>
        <v>394.704961904762</v>
      </c>
      <c r="J3" s="9">
        <f>E3*0.0005</f>
        <v>207.220105</v>
      </c>
      <c r="K3" s="9"/>
      <c r="L3" s="9"/>
      <c r="M3" s="9"/>
      <c r="N3" s="9"/>
      <c r="O3" s="9"/>
      <c r="P3" s="9"/>
      <c r="Q3" s="9"/>
      <c r="R3" s="9"/>
      <c r="S3" s="10">
        <f>SUM(F3:R3)</f>
        <v>22310.6979716667</v>
      </c>
    </row>
    <row r="4" s="3" customFormat="1" ht="20" customHeight="1" spans="1:25">
      <c r="A4" s="7"/>
      <c r="B4" s="8" t="s">
        <v>22</v>
      </c>
      <c r="C4" s="9"/>
      <c r="D4" s="9"/>
      <c r="E4" s="9">
        <f>C4+D4</f>
        <v>0</v>
      </c>
      <c r="F4" s="9">
        <f>E4/1.09*9%</f>
        <v>0</v>
      </c>
      <c r="G4" s="9">
        <f>F4*0.07</f>
        <v>0</v>
      </c>
      <c r="H4" s="9">
        <f>F4*0.03</f>
        <v>0</v>
      </c>
      <c r="I4" s="9">
        <f>F4*0.02</f>
        <v>0</v>
      </c>
      <c r="J4" s="9">
        <f>E4*0.0005</f>
        <v>0</v>
      </c>
      <c r="K4" s="9">
        <f>(E4-F4)*0.04</f>
        <v>0</v>
      </c>
      <c r="L4" s="9"/>
      <c r="M4" s="9"/>
      <c r="N4" s="9"/>
      <c r="O4" s="9"/>
      <c r="P4" s="9"/>
      <c r="Q4" s="9"/>
      <c r="R4" s="9"/>
      <c r="S4" s="10">
        <f>SUM(F4:R4)</f>
        <v>0</v>
      </c>
    </row>
    <row r="5" s="3" customFormat="1" ht="20" customHeight="1" spans="1:25">
      <c r="A5" s="7"/>
      <c r="B5" s="8" t="s">
        <v>23</v>
      </c>
      <c r="C5" s="9"/>
      <c r="D5" s="9"/>
      <c r="E5" s="9">
        <f>C5+D5</f>
        <v>0</v>
      </c>
      <c r="F5" s="9">
        <f>E5/1.09*9%</f>
        <v>0</v>
      </c>
      <c r="G5" s="9">
        <f>F5*0.07</f>
        <v>0</v>
      </c>
      <c r="H5" s="9">
        <f>F5*0.03</f>
        <v>0</v>
      </c>
      <c r="I5" s="9">
        <f>F5*0.02</f>
        <v>0</v>
      </c>
      <c r="J5" s="9">
        <f>E5*0.0005</f>
        <v>0</v>
      </c>
      <c r="K5" s="9"/>
      <c r="L5" s="9"/>
      <c r="M5" s="9"/>
      <c r="N5" s="9"/>
      <c r="O5" s="9"/>
      <c r="P5" s="9"/>
      <c r="Q5" s="9"/>
      <c r="R5" s="9"/>
      <c r="S5" s="10">
        <f>SUM(F5:R5)</f>
        <v>0</v>
      </c>
    </row>
    <row r="6" s="3" customFormat="1" ht="20" customHeight="1" spans="1:25">
      <c r="A6" s="7" t="s">
        <v>24</v>
      </c>
      <c r="B6" s="8" t="s">
        <v>25</v>
      </c>
      <c r="C6" s="9"/>
      <c r="D6" s="9"/>
      <c r="E6" s="9">
        <f>C6+D6</f>
        <v>0</v>
      </c>
      <c r="F6" s="9">
        <f>E6/1.09*9%</f>
        <v>0</v>
      </c>
      <c r="G6" s="9">
        <f>F6*0.07</f>
        <v>0</v>
      </c>
      <c r="H6" s="9">
        <f>F6*0.03</f>
        <v>0</v>
      </c>
      <c r="I6" s="9">
        <f>F6*0.02</f>
        <v>0</v>
      </c>
      <c r="J6" s="9"/>
      <c r="K6" s="9"/>
      <c r="L6" s="9"/>
      <c r="M6" s="9"/>
      <c r="N6" s="9"/>
      <c r="O6" s="9"/>
      <c r="P6" s="9"/>
      <c r="Q6" s="9"/>
      <c r="R6" s="9"/>
      <c r="S6" s="10">
        <f>SUM(F6:R6)</f>
        <v>0</v>
      </c>
    </row>
    <row r="7" s="3" customFormat="1" ht="20" customHeight="1" spans="1:25">
      <c r="A7" s="7" t="s">
        <v>26</v>
      </c>
      <c r="B7" s="8" t="s">
        <v>27</v>
      </c>
      <c r="C7" s="9"/>
      <c r="D7" s="9"/>
      <c r="E7" s="9">
        <f>C7+D7</f>
        <v>0</v>
      </c>
      <c r="F7" s="9">
        <f>E7/1.05*0.05</f>
        <v>0</v>
      </c>
      <c r="G7" s="9">
        <f>F7*0.07</f>
        <v>0</v>
      </c>
      <c r="H7" s="9">
        <f t="shared" ref="H7:H9" si="0">F7*0.03</f>
        <v>0</v>
      </c>
      <c r="I7" s="9">
        <f t="shared" ref="I7:I9" si="1">F7*0.02</f>
        <v>0</v>
      </c>
      <c r="J7" s="9"/>
      <c r="K7" s="9"/>
      <c r="L7" s="9"/>
      <c r="M7" s="9"/>
      <c r="N7" s="9"/>
      <c r="O7" s="9"/>
      <c r="P7" s="9"/>
      <c r="Q7" s="9"/>
      <c r="R7" s="9"/>
      <c r="S7" s="10">
        <f>SUM(F7:R7)</f>
        <v>0</v>
      </c>
    </row>
    <row r="8" s="3" customFormat="1" ht="20" customHeight="1" spans="1:25">
      <c r="A8" s="7"/>
      <c r="B8" s="8" t="s">
        <v>28</v>
      </c>
      <c r="C8" s="9"/>
      <c r="D8" s="9"/>
      <c r="E8" s="9">
        <f>C8+D8</f>
        <v>0</v>
      </c>
      <c r="F8" s="9">
        <f>E8/1.06*0.06</f>
        <v>0</v>
      </c>
      <c r="G8" s="9">
        <f>F8*0.07</f>
        <v>0</v>
      </c>
      <c r="H8" s="9">
        <f t="shared" si="0"/>
        <v>0</v>
      </c>
      <c r="I8" s="9">
        <f t="shared" si="1"/>
        <v>0</v>
      </c>
      <c r="J8" s="9"/>
      <c r="K8" s="9"/>
      <c r="L8" s="9"/>
      <c r="M8" s="9"/>
      <c r="N8" s="9"/>
      <c r="O8" s="9"/>
      <c r="P8" s="9"/>
      <c r="Q8" s="9"/>
      <c r="R8" s="9"/>
      <c r="S8" s="10">
        <f>SUM(F8:R8)</f>
        <v>0</v>
      </c>
    </row>
    <row r="9" s="3" customFormat="1" ht="20" customHeight="1" spans="1:25">
      <c r="A9" s="7"/>
      <c r="B9" s="8" t="s">
        <v>29</v>
      </c>
      <c r="C9" s="9"/>
      <c r="D9" s="9"/>
      <c r="E9" s="9"/>
      <c r="F9" s="9"/>
      <c r="G9" s="9">
        <f>F9*0.07</f>
        <v>0</v>
      </c>
      <c r="H9" s="9">
        <f t="shared" si="0"/>
        <v>0</v>
      </c>
      <c r="I9" s="9">
        <f t="shared" si="1"/>
        <v>0</v>
      </c>
      <c r="J9" s="9"/>
      <c r="K9" s="9"/>
      <c r="L9" s="9"/>
      <c r="M9" s="9"/>
      <c r="N9" s="9"/>
      <c r="O9" s="9"/>
      <c r="P9" s="9"/>
      <c r="Q9" s="9"/>
      <c r="R9" s="9"/>
      <c r="S9" s="10">
        <f>SUM(F9:R9)</f>
        <v>0</v>
      </c>
    </row>
    <row r="10" s="3" customFormat="1" ht="20" customHeight="1" spans="1:25">
      <c r="A10" s="11" t="s">
        <v>19</v>
      </c>
      <c r="B10" s="11"/>
      <c r="C10" s="12">
        <f>SUM(C3:C9)</f>
        <v>414440.21</v>
      </c>
      <c r="D10" s="12"/>
      <c r="E10" s="12">
        <f>SUM(E3:E8)-E9</f>
        <v>414440.21</v>
      </c>
      <c r="F10" s="12">
        <f t="shared" ref="F10:S10" si="2">SUM(F3:F8)-F9</f>
        <v>19735.2480952381</v>
      </c>
      <c r="G10" s="12">
        <f t="shared" si="2"/>
        <v>1381.46736666667</v>
      </c>
      <c r="H10" s="12">
        <f t="shared" si="2"/>
        <v>592.057442857143</v>
      </c>
      <c r="I10" s="12">
        <f t="shared" si="2"/>
        <v>394.704961904762</v>
      </c>
      <c r="J10" s="12">
        <f t="shared" si="2"/>
        <v>207.220105</v>
      </c>
      <c r="K10" s="12">
        <f t="shared" si="2"/>
        <v>0</v>
      </c>
      <c r="L10" s="12">
        <f t="shared" si="2"/>
        <v>0</v>
      </c>
      <c r="M10" s="12">
        <f t="shared" si="2"/>
        <v>0</v>
      </c>
      <c r="N10" s="12">
        <f t="shared" si="2"/>
        <v>0</v>
      </c>
      <c r="O10" s="12">
        <f t="shared" si="2"/>
        <v>0</v>
      </c>
      <c r="P10" s="12">
        <f t="shared" si="2"/>
        <v>0</v>
      </c>
      <c r="Q10" s="12">
        <f t="shared" si="2"/>
        <v>0</v>
      </c>
      <c r="R10" s="12">
        <f t="shared" si="2"/>
        <v>0</v>
      </c>
      <c r="S10" s="12">
        <f t="shared" si="2"/>
        <v>22310.6979716667</v>
      </c>
      <c r="T10" s="13"/>
    </row>
    <row r="11" s="1" customFormat="1" customHeight="1" spans="1:25">
      <c r="B11" s="1" t="s">
        <v>30</v>
      </c>
      <c r="C11" s="14"/>
      <c r="D11" s="14"/>
      <c r="E11" s="14"/>
      <c r="F11" s="14"/>
      <c r="G11" s="14"/>
      <c r="H11" s="14"/>
      <c r="I11" s="14"/>
      <c r="J11" s="14"/>
      <c r="K11" s="14"/>
      <c r="M11" s="14"/>
      <c r="N11" s="14"/>
      <c r="P11" s="14"/>
      <c r="Q11" s="14"/>
      <c r="R11" s="14"/>
      <c r="S11" s="14"/>
      <c r="T11" s="14"/>
    </row>
    <row r="12" s="1" customFormat="1" customHeight="1" spans="1:25">
      <c r="B12" s="1" t="s">
        <v>31</v>
      </c>
      <c r="F12" s="14"/>
      <c r="G12" s="14"/>
      <c r="H12" s="14"/>
      <c r="I12" s="14"/>
    </row>
    <row r="13" s="4" customFormat="1" ht="22.5" customHeight="1" spans="1:25">
      <c r="A13" s="1"/>
      <c r="C13" s="15"/>
      <c r="D13" s="15">
        <f>C3/1.09</f>
        <v>380220.376146789</v>
      </c>
      <c r="E13" s="16"/>
      <c r="F13" s="17"/>
      <c r="G13" s="17"/>
      <c r="H13" s="17"/>
      <c r="I13" s="17"/>
      <c r="J13" s="17"/>
      <c r="K13" s="4"/>
      <c r="O13" s="18"/>
      <c r="P13" s="18"/>
      <c r="Q13" s="18"/>
      <c r="R13" s="18"/>
      <c r="S13" s="18"/>
      <c r="T13" s="19"/>
      <c r="U13" s="20"/>
      <c r="X13" s="21"/>
      <c r="Y13" s="21"/>
    </row>
    <row r="14" s="4" customFormat="1" ht="22.5" customHeight="1" spans="1:25">
      <c r="C14" s="17"/>
      <c r="D14" s="17"/>
      <c r="E14" s="17"/>
      <c r="F14" s="17"/>
      <c r="G14" s="17"/>
      <c r="H14" s="17"/>
      <c r="I14" s="17"/>
      <c r="J14" s="17"/>
      <c r="O14" s="18"/>
      <c r="P14" s="18"/>
      <c r="Q14" s="18"/>
      <c r="R14" s="18"/>
      <c r="S14" s="18"/>
      <c r="T14" s="19"/>
      <c r="U14" s="20"/>
      <c r="X14" s="21"/>
      <c r="Y14" s="21"/>
    </row>
    <row r="15" s="4" customFormat="1" ht="22.5" customHeight="1" spans="1:25">
      <c r="C15" s="17"/>
      <c r="D15" s="17"/>
      <c r="E15" s="17"/>
      <c r="F15" s="17"/>
      <c r="G15" s="17"/>
      <c r="H15" s="17"/>
      <c r="I15" s="17"/>
      <c r="J15" s="17"/>
      <c r="O15" s="18"/>
      <c r="P15" s="18"/>
      <c r="Q15" s="18"/>
      <c r="R15" s="18"/>
      <c r="S15" s="18"/>
      <c r="T15" s="19"/>
      <c r="U15" s="20"/>
      <c r="X15" s="21"/>
      <c r="Y15" s="21"/>
    </row>
    <row r="16" s="4" customFormat="1" ht="22.5" customHeight="1" spans="1:25">
      <c r="C16" s="17"/>
      <c r="D16" s="17"/>
      <c r="E16" s="17"/>
      <c r="F16" s="17"/>
      <c r="G16" s="17"/>
      <c r="H16" s="17"/>
      <c r="I16" s="17"/>
      <c r="J16" s="17"/>
      <c r="O16" s="18"/>
      <c r="P16" s="18"/>
      <c r="Q16" s="18"/>
      <c r="R16" s="18"/>
      <c r="S16" s="18"/>
      <c r="T16" s="19"/>
      <c r="U16" s="20"/>
      <c r="X16" s="21"/>
      <c r="Y16" s="21"/>
    </row>
    <row r="17" s="4" customFormat="1" ht="22.5" customHeight="1" spans="3:25">
      <c r="C17" s="17"/>
      <c r="D17" s="17"/>
      <c r="E17" s="17"/>
      <c r="F17" s="17"/>
      <c r="G17" s="17"/>
      <c r="H17" s="17"/>
      <c r="I17" s="17"/>
      <c r="J17" s="17"/>
      <c r="O17" s="18"/>
      <c r="P17" s="18"/>
      <c r="Q17" s="18"/>
      <c r="R17" s="18"/>
      <c r="S17" s="18"/>
      <c r="T17" s="19"/>
      <c r="U17" s="20"/>
      <c r="X17" s="21"/>
      <c r="Y17" s="21"/>
    </row>
    <row r="18" s="4" customFormat="1" ht="22.5" customHeight="1" spans="3:25">
      <c r="C18" s="17"/>
      <c r="D18" s="17"/>
      <c r="E18" s="17"/>
      <c r="F18" s="17"/>
      <c r="G18" s="17"/>
      <c r="H18" s="17"/>
      <c r="I18" s="17"/>
      <c r="J18" s="17"/>
      <c r="O18" s="18"/>
      <c r="P18" s="18"/>
      <c r="Q18" s="18"/>
      <c r="R18" s="18"/>
      <c r="S18" s="18"/>
      <c r="T18" s="19"/>
      <c r="U18" s="20"/>
      <c r="X18" s="21"/>
      <c r="Y18" s="21"/>
    </row>
    <row r="19" s="4" customFormat="1" ht="22.5" customHeight="1" spans="3:25">
      <c r="C19" s="17"/>
      <c r="D19" s="17"/>
      <c r="E19" s="17"/>
      <c r="F19" s="17"/>
      <c r="G19" s="17"/>
      <c r="H19" s="17"/>
      <c r="I19" s="17"/>
      <c r="J19" s="17"/>
      <c r="O19" s="18"/>
      <c r="P19" s="18"/>
      <c r="Q19" s="18"/>
      <c r="R19" s="18"/>
      <c r="S19" s="18"/>
      <c r="T19" s="19"/>
      <c r="U19" s="20"/>
      <c r="X19" s="21"/>
      <c r="Y19" s="21"/>
    </row>
    <row r="20" s="4" customFormat="1" ht="22.5" customHeight="1" spans="3:25">
      <c r="C20" s="17"/>
      <c r="D20" s="17"/>
      <c r="E20" s="17"/>
      <c r="F20" s="17"/>
      <c r="G20" s="17"/>
      <c r="H20" s="17"/>
      <c r="I20" s="17"/>
      <c r="J20" s="17"/>
      <c r="O20" s="18"/>
      <c r="P20" s="18"/>
      <c r="Q20" s="18"/>
      <c r="R20" s="18"/>
      <c r="S20" s="18"/>
      <c r="T20" s="19"/>
      <c r="U20" s="20"/>
      <c r="X20" s="21"/>
      <c r="Y20" s="21"/>
    </row>
    <row r="21" s="4" customFormat="1" ht="22.5" customHeight="1" spans="3:25">
      <c r="C21" s="17"/>
      <c r="D21" s="17"/>
      <c r="E21" s="17"/>
      <c r="F21" s="17"/>
      <c r="G21" s="17"/>
      <c r="H21" s="17"/>
      <c r="I21" s="17"/>
      <c r="J21" s="17"/>
      <c r="O21" s="18"/>
      <c r="P21" s="18"/>
      <c r="Q21" s="18"/>
      <c r="R21" s="18"/>
      <c r="S21" s="18"/>
      <c r="T21" s="19"/>
      <c r="U21" s="20"/>
      <c r="X21" s="21"/>
      <c r="Y21" s="21"/>
    </row>
    <row r="22" s="4" customFormat="1" ht="22.5" customHeight="1" spans="3:25">
      <c r="C22" s="17"/>
      <c r="D22" s="17"/>
      <c r="E22" s="17"/>
      <c r="F22" s="17"/>
      <c r="G22" s="17"/>
      <c r="H22" s="17"/>
      <c r="I22" s="17"/>
      <c r="J22" s="17"/>
      <c r="O22" s="18"/>
      <c r="P22" s="18"/>
      <c r="Q22" s="18"/>
      <c r="R22" s="18"/>
      <c r="S22" s="18"/>
      <c r="T22" s="19"/>
      <c r="U22" s="20"/>
      <c r="X22" s="21"/>
      <c r="Y22" s="21"/>
    </row>
    <row r="23" s="4" customFormat="1" ht="22.5" customHeight="1" spans="3:25">
      <c r="C23" s="17"/>
      <c r="D23" s="17"/>
      <c r="E23" s="17"/>
      <c r="F23" s="17"/>
      <c r="G23" s="17"/>
      <c r="H23" s="17"/>
      <c r="I23" s="17"/>
      <c r="J23" s="17"/>
      <c r="O23" s="18"/>
      <c r="P23" s="18"/>
      <c r="Q23" s="18"/>
      <c r="R23" s="18"/>
      <c r="S23" s="18"/>
      <c r="T23" s="19"/>
      <c r="U23" s="20"/>
      <c r="X23" s="21"/>
      <c r="Y23" s="21"/>
    </row>
    <row r="24" s="4" customFormat="1" ht="22.5" customHeight="1" spans="3:25">
      <c r="C24" s="17"/>
      <c r="D24" s="17"/>
      <c r="E24" s="17"/>
      <c r="F24" s="17"/>
      <c r="G24" s="17"/>
      <c r="H24" s="17"/>
      <c r="I24" s="17"/>
      <c r="J24" s="17"/>
      <c r="O24" s="18"/>
      <c r="P24" s="18"/>
      <c r="Q24" s="18"/>
      <c r="R24" s="18"/>
      <c r="S24" s="18"/>
      <c r="T24" s="19"/>
      <c r="U24" s="20"/>
      <c r="X24" s="21"/>
      <c r="Y24" s="21"/>
    </row>
    <row r="25" s="4" customFormat="1" ht="22.5" customHeight="1" spans="3:25">
      <c r="C25" s="17"/>
      <c r="D25" s="17"/>
      <c r="E25" s="17"/>
      <c r="F25" s="17"/>
      <c r="G25" s="17"/>
      <c r="O25" s="18"/>
      <c r="P25" s="18"/>
      <c r="Q25" s="18"/>
      <c r="R25" s="18"/>
      <c r="S25" s="18"/>
      <c r="T25" s="19"/>
      <c r="U25" s="20"/>
      <c r="X25" s="21"/>
      <c r="Y25" s="21"/>
    </row>
    <row r="26" s="4" customFormat="1" ht="22.5" customHeight="1" spans="3:25">
      <c r="C26" s="17"/>
      <c r="D26" s="17"/>
      <c r="E26" s="17"/>
      <c r="F26" s="17"/>
      <c r="G26" s="17"/>
      <c r="O26" s="18"/>
      <c r="P26" s="18"/>
      <c r="Q26" s="18"/>
      <c r="R26" s="18"/>
      <c r="S26" s="18"/>
      <c r="T26" s="19"/>
      <c r="U26" s="20"/>
      <c r="X26" s="21"/>
      <c r="Y26" s="21"/>
    </row>
    <row r="27" s="4" customFormat="1" ht="22.5" customHeight="1" spans="3:25">
      <c r="C27" s="17"/>
      <c r="D27" s="17"/>
      <c r="E27" s="17"/>
      <c r="F27" s="17"/>
      <c r="G27" s="17"/>
      <c r="O27" s="18"/>
      <c r="P27" s="18"/>
      <c r="Q27" s="18"/>
      <c r="R27" s="18"/>
      <c r="S27" s="18"/>
      <c r="T27" s="19"/>
      <c r="U27" s="20"/>
      <c r="X27" s="21"/>
      <c r="Y27" s="21"/>
    </row>
  </sheetData>
  <mergeCells count="3">
    <mergeCell ref="A1:S1"/>
    <mergeCell ref="A10:B10"/>
    <mergeCell ref="A3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2026-02-04T07:58:00Z</dcterms:created>
  <dcterms:modified xsi:type="dcterms:W3CDTF">2026-02-06T05:48:49Z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