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<sst xmlns="http://schemas.openxmlformats.org/spreadsheetml/2006/main" count="51" uniqueCount="42">
  <si>
    <r>
      <rPr>
        <b/>
        <sz val="22"/>
        <rFont val="宋体"/>
        <charset val="134"/>
      </rPr>
      <t>新疆鸿昌能源投资有限公司2026年6月社保表</t>
    </r>
    <r>
      <rPr>
        <b/>
        <sz val="9"/>
        <rFont val="宋体"/>
        <charset val="134"/>
      </rPr>
      <t>（编号：3890803）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</si>
  <si>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</si>
  <si>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</si>
  <si>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</si>
  <si>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</si>
  <si>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</si>
  <si>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</si>
  <si>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</si>
  <si>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</si>
  <si>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</si>
  <si>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</si>
  <si>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</si>
  <si>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</si>
  <si>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</si>
  <si>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</si>
  <si>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</si>
  <si>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</si>
  <si>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</si>
  <si>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</si>
  <si>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</si>
  <si>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企业0.45%</t>
  </si>
  <si>
    <t>企业7.5%</t>
  </si>
  <si>
    <t>个人2%</t>
  </si>
  <si>
    <t>企业0.31%</t>
  </si>
  <si>
    <t>个人0.31%</t>
  </si>
  <si>
    <t>企业</t>
  </si>
  <si>
    <t>个人</t>
  </si>
  <si>
    <t>652901198212251114</t>
  </si>
  <si>
    <r>
      <rPr>
        <sz val="12"/>
        <rFont val="宋体"/>
        <charset val="134"/>
      </rPr>
      <t>李刚</t>
    </r>
  </si>
  <si>
    <t>男</t>
  </si>
  <si>
    <t>能源事业</t>
  </si>
  <si>
    <t>新疆鸿昌能源公司</t>
  </si>
  <si>
    <t>652922197005170597</t>
  </si>
  <si>
    <t>图尔迪·赫克木</t>
  </si>
  <si>
    <t>652922197808150557</t>
  </si>
  <si>
    <t>艾力·艾克木</t>
  </si>
  <si>
    <t>652927198308104163</t>
  </si>
  <si>
    <t>努尔比亚木·亚生</t>
  </si>
  <si>
    <t>女</t>
  </si>
  <si>
    <t>6月减员</t>
  </si>
  <si>
    <t>652927198910204175</t>
  </si>
  <si>
    <t>巴图尔·吾斯曼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</si>
</sst>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0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Arial"/>
      <charset val="0"/>
    </font>
    <font>
      <sz val="10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176" fontId="9" fillId="0" borderId="2" xfId="0" applyNumberFormat="1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tabSelected="1" workbookViewId="0">
      <selection activeCell="A1" sqref="$A1:$XFD1048576"/>
    </sheetView>
  </sheetViews>
  <sheetFormatPr defaultColWidth="9.99082568807339" defaultRowHeight="14.5"/>
  <cols>
    <col min="1" max="1" width="9.99082568807339" style="1"/>
    <col min="2" max="2" width="18.3211009174312" style="2" customWidth="1"/>
    <col min="3" max="3" width="28.0275229357798" style="2" customWidth="1"/>
    <col min="4" max="4" width="24.256880733945" style="1" customWidth="1"/>
    <col min="5" max="6" width="9.99082568807339" style="1"/>
    <col min="7" max="7" width="11.2385321100917" style="1"/>
    <col min="8" max="9" width="10.2660550458716" style="1"/>
    <col min="10" max="12" width="9.99082568807339" style="1"/>
    <col min="13" max="14" width="11.2385321100917" style="1"/>
    <col min="15" max="17" width="9.99082568807339" style="1"/>
    <col min="18" max="18" width="11.2385321100917" style="1"/>
    <col min="19" max="19" width="10.2660550458716" style="1"/>
    <col min="20" max="21" width="11.2385321100917" style="1"/>
    <col min="22" max="22" width="29.9724770642202" style="1" customWidth="1"/>
    <col min="23" max="16384" width="9.99082568807339" style="1"/>
  </cols>
  <sheetData>
    <row r="1" s="1" customFormat="1" ht="40" customHeight="1" spans="1:22">
      <c r="A1" s="3" t="s">
        <v>0</v>
      </c>
      <c r="B1" s="4"/>
      <c r="C1" s="5"/>
      <c r="D1" s="3"/>
      <c r="E1" s="3"/>
      <c r="F1" s="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7"/>
    </row>
    <row r="2" s="1" customFormat="1" spans="1:22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12"/>
      <c r="J2" s="12" t="s">
        <v>9</v>
      </c>
      <c r="K2" s="12"/>
      <c r="L2" s="12" t="s">
        <v>10</v>
      </c>
      <c r="M2" s="13" t="s">
        <v>11</v>
      </c>
      <c r="N2" s="12" t="s">
        <v>12</v>
      </c>
      <c r="O2" s="12"/>
      <c r="P2" s="14" t="s">
        <v>13</v>
      </c>
      <c r="Q2" s="14"/>
      <c r="R2" s="12" t="s">
        <v>14</v>
      </c>
      <c r="S2" s="12"/>
      <c r="T2" s="12"/>
      <c r="U2" s="12"/>
      <c r="V2" s="8" t="s">
        <v>15</v>
      </c>
    </row>
    <row r="3" s="1" customFormat="1" spans="1:22">
      <c r="A3" s="8"/>
      <c r="B3" s="9"/>
      <c r="C3" s="9"/>
      <c r="D3" s="9"/>
      <c r="E3" s="9"/>
      <c r="F3" s="15"/>
      <c r="G3" s="11"/>
      <c r="H3" s="12" t="s">
        <v>16</v>
      </c>
      <c r="I3" s="12" t="s">
        <v>17</v>
      </c>
      <c r="J3" s="12" t="s">
        <v>18</v>
      </c>
      <c r="K3" s="12" t="s">
        <v>19</v>
      </c>
      <c r="L3" s="16" t="s">
        <v>20</v>
      </c>
      <c r="M3" s="13"/>
      <c r="N3" s="12" t="s">
        <v>21</v>
      </c>
      <c r="O3" s="12" t="s">
        <v>22</v>
      </c>
      <c r="P3" s="12" t="s">
        <v>23</v>
      </c>
      <c r="Q3" s="12" t="s">
        <v>24</v>
      </c>
      <c r="R3" s="12" t="s">
        <v>25</v>
      </c>
      <c r="S3" s="12" t="s">
        <v>26</v>
      </c>
      <c r="T3" s="12" t="s">
        <v>14</v>
      </c>
      <c r="U3" s="12"/>
      <c r="V3" s="17"/>
    </row>
    <row r="4" s="1" customFormat="1" ht="18" customHeight="1" spans="1:22">
      <c r="A4" s="18">
        <v>1</v>
      </c>
      <c r="B4" s="19">
        <v>38920511</v>
      </c>
      <c r="C4" s="20" t="s">
        <v>27</v>
      </c>
      <c r="D4" s="21" t="s">
        <v>28</v>
      </c>
      <c r="E4" s="22" t="s">
        <v>29</v>
      </c>
      <c r="F4" s="22" t="s">
        <v>30</v>
      </c>
      <c r="G4" s="23">
        <v>5069</v>
      </c>
      <c r="H4" s="24">
        <f t="shared" ref="H4:H6" si="0">ROUND(G4*0.16,2)</f>
        <v>811.04</v>
      </c>
      <c r="I4" s="24">
        <f t="shared" ref="I4:I6" si="1">ROUND(G4*0.08,2)</f>
        <v>405.52</v>
      </c>
      <c r="J4" s="24">
        <f t="shared" ref="J4:J6" si="2">ROUND(G4*0.005,2)</f>
        <v>25.35</v>
      </c>
      <c r="K4" s="24">
        <f t="shared" ref="K4:K6" si="3">ROUND(G4*0.005,2)</f>
        <v>25.35</v>
      </c>
      <c r="L4" s="24">
        <f t="shared" ref="L4:L6" si="4">ROUND(G4*0.0045,2)</f>
        <v>22.81</v>
      </c>
      <c r="M4" s="25">
        <v>5069</v>
      </c>
      <c r="N4" s="25">
        <f t="shared" ref="N4:N6" si="5">ROUND(M4*0.075,2)</f>
        <v>380.18</v>
      </c>
      <c r="O4" s="25">
        <f t="shared" ref="O4:O6" si="6">ROUND(M4*0.02,2)</f>
        <v>101.38</v>
      </c>
      <c r="P4" s="25">
        <v>10</v>
      </c>
      <c r="Q4" s="25">
        <v>10</v>
      </c>
      <c r="R4" s="25">
        <f t="shared" ref="R4:R6" si="7">H4+J4+L4+N4+P4</f>
        <v>1249.38</v>
      </c>
      <c r="S4" s="25">
        <f t="shared" ref="S4:S6" si="8">I4+K4+O4+Q4</f>
        <v>542.25</v>
      </c>
      <c r="T4" s="25">
        <f t="shared" ref="T4:T6" si="9">R4+S4</f>
        <v>1791.63</v>
      </c>
      <c r="U4" s="25"/>
      <c r="V4" s="26" t="s">
        <v>31</v>
      </c>
    </row>
    <row r="5" s="1" customFormat="1" ht="18" customHeight="1" spans="1:22">
      <c r="A5" s="18">
        <v>2</v>
      </c>
      <c r="B5" s="19">
        <v>65105219961</v>
      </c>
      <c r="C5" s="20" t="s">
        <v>32</v>
      </c>
      <c r="D5" s="21" t="s">
        <v>33</v>
      </c>
      <c r="E5" s="22" t="s">
        <v>29</v>
      </c>
      <c r="F5" s="22" t="s">
        <v>30</v>
      </c>
      <c r="G5" s="23">
        <v>5069</v>
      </c>
      <c r="H5" s="24">
        <f t="shared" si="0"/>
        <v>811.04</v>
      </c>
      <c r="I5" s="24">
        <f t="shared" si="1"/>
        <v>405.52</v>
      </c>
      <c r="J5" s="24">
        <f t="shared" si="2"/>
        <v>25.35</v>
      </c>
      <c r="K5" s="24">
        <f t="shared" si="3"/>
        <v>25.35</v>
      </c>
      <c r="L5" s="24">
        <f t="shared" si="4"/>
        <v>22.81</v>
      </c>
      <c r="M5" s="25">
        <v>5069</v>
      </c>
      <c r="N5" s="25">
        <f t="shared" si="5"/>
        <v>380.18</v>
      </c>
      <c r="O5" s="25">
        <f t="shared" si="6"/>
        <v>101.38</v>
      </c>
      <c r="P5" s="25">
        <v>10</v>
      </c>
      <c r="Q5" s="25">
        <v>10</v>
      </c>
      <c r="R5" s="25">
        <f t="shared" si="7"/>
        <v>1249.38</v>
      </c>
      <c r="S5" s="25">
        <f t="shared" si="8"/>
        <v>542.25</v>
      </c>
      <c r="T5" s="25">
        <f t="shared" si="9"/>
        <v>1791.63</v>
      </c>
      <c r="U5" s="25"/>
      <c r="V5" s="26"/>
    </row>
    <row r="6" s="1" customFormat="1" ht="18" customHeight="1" spans="1:22">
      <c r="A6" s="18">
        <v>3</v>
      </c>
      <c r="B6" s="19">
        <v>65103504806</v>
      </c>
      <c r="C6" s="20" t="s">
        <v>34</v>
      </c>
      <c r="D6" s="21" t="s">
        <v>35</v>
      </c>
      <c r="E6" s="22" t="s">
        <v>29</v>
      </c>
      <c r="F6" s="22" t="s">
        <v>30</v>
      </c>
      <c r="G6" s="23">
        <v>5069</v>
      </c>
      <c r="H6" s="24">
        <f t="shared" si="0"/>
        <v>811.04</v>
      </c>
      <c r="I6" s="24">
        <f t="shared" si="1"/>
        <v>405.52</v>
      </c>
      <c r="J6" s="24">
        <f t="shared" si="2"/>
        <v>25.35</v>
      </c>
      <c r="K6" s="24">
        <f t="shared" si="3"/>
        <v>25.35</v>
      </c>
      <c r="L6" s="24">
        <f t="shared" si="4"/>
        <v>22.81</v>
      </c>
      <c r="M6" s="25">
        <v>5069</v>
      </c>
      <c r="N6" s="25">
        <f t="shared" si="5"/>
        <v>380.18</v>
      </c>
      <c r="O6" s="25">
        <f t="shared" si="6"/>
        <v>101.38</v>
      </c>
      <c r="P6" s="25">
        <v>10</v>
      </c>
      <c r="Q6" s="25">
        <v>10</v>
      </c>
      <c r="R6" s="25">
        <f t="shared" si="7"/>
        <v>1249.38</v>
      </c>
      <c r="S6" s="25">
        <f t="shared" si="8"/>
        <v>542.25</v>
      </c>
      <c r="T6" s="25">
        <f t="shared" si="9"/>
        <v>1791.63</v>
      </c>
      <c r="U6" s="25"/>
      <c r="V6" s="26"/>
    </row>
    <row r="7" s="1" customFormat="1" ht="18" customHeight="1" spans="1:22">
      <c r="A7" s="18"/>
      <c r="B7" s="19">
        <v>65103908615</v>
      </c>
      <c r="C7" s="20" t="s">
        <v>36</v>
      </c>
      <c r="D7" s="21" t="s">
        <v>37</v>
      </c>
      <c r="E7" s="22" t="s">
        <v>38</v>
      </c>
      <c r="F7" s="22" t="s">
        <v>30</v>
      </c>
      <c r="G7" s="23"/>
      <c r="H7" s="24"/>
      <c r="I7" s="24"/>
      <c r="J7" s="24"/>
      <c r="K7" s="24"/>
      <c r="L7" s="24"/>
      <c r="M7" s="25"/>
      <c r="N7" s="25"/>
      <c r="O7" s="25"/>
      <c r="P7" s="25"/>
      <c r="Q7" s="25"/>
      <c r="R7" s="25"/>
      <c r="S7" s="25"/>
      <c r="T7" s="25"/>
      <c r="U7" s="25" t="s">
        <v>39</v>
      </c>
      <c r="V7" s="26"/>
    </row>
    <row r="8" s="1" customFormat="1" ht="18" customHeight="1" spans="1:22">
      <c r="A8" s="18"/>
      <c r="B8" s="19">
        <v>65104534948</v>
      </c>
      <c r="C8" s="20" t="s">
        <v>40</v>
      </c>
      <c r="D8" s="21" t="s">
        <v>41</v>
      </c>
      <c r="E8" s="22" t="s">
        <v>29</v>
      </c>
      <c r="F8" s="22" t="s">
        <v>30</v>
      </c>
      <c r="G8" s="23"/>
      <c r="H8" s="24"/>
      <c r="I8" s="24"/>
      <c r="J8" s="24"/>
      <c r="K8" s="24"/>
      <c r="L8" s="24"/>
      <c r="M8" s="25"/>
      <c r="N8" s="25"/>
      <c r="O8" s="25"/>
      <c r="P8" s="25"/>
      <c r="Q8" s="25"/>
      <c r="R8" s="25"/>
      <c r="S8" s="25"/>
      <c r="T8" s="25"/>
      <c r="U8" s="25" t="s">
        <v>39</v>
      </c>
      <c r="V8" s="26"/>
    </row>
    <row r="9" s="1" customFormat="1" ht="18" customHeight="1" spans="1:22">
      <c r="A9" s="27"/>
      <c r="B9" s="28"/>
      <c r="C9" s="29"/>
      <c r="D9" s="30"/>
      <c r="E9" s="31"/>
      <c r="F9" s="32"/>
      <c r="G9" s="33">
        <f t="shared" ref="G9:T9" si="10">SUM(G4:G8)</f>
        <v>15207</v>
      </c>
      <c r="H9" s="33">
        <f t="shared" si="10"/>
        <v>2433.12</v>
      </c>
      <c r="I9" s="33">
        <f t="shared" si="10"/>
        <v>1216.56</v>
      </c>
      <c r="J9" s="33">
        <f t="shared" si="10"/>
        <v>76.05</v>
      </c>
      <c r="K9" s="33">
        <f t="shared" si="10"/>
        <v>76.05</v>
      </c>
      <c r="L9" s="33">
        <f t="shared" si="10"/>
        <v>68.43</v>
      </c>
      <c r="M9" s="33">
        <f t="shared" si="10"/>
        <v>15207</v>
      </c>
      <c r="N9" s="33">
        <f t="shared" si="10"/>
        <v>1140.54</v>
      </c>
      <c r="O9" s="33">
        <f t="shared" si="10"/>
        <v>304.14</v>
      </c>
      <c r="P9" s="33">
        <f t="shared" si="10"/>
        <v>30</v>
      </c>
      <c r="Q9" s="33">
        <f t="shared" si="10"/>
        <v>30</v>
      </c>
      <c r="R9" s="33">
        <f t="shared" si="10"/>
        <v>3748.14</v>
      </c>
      <c r="S9" s="33">
        <f t="shared" si="10"/>
        <v>1626.75</v>
      </c>
      <c r="T9" s="33">
        <f t="shared" si="10"/>
        <v>5374.89</v>
      </c>
      <c r="U9" s="33"/>
      <c r="V9" s="34"/>
    </row>
    <row r="10" s="1" customFormat="1" ht="27" customHeight="1" spans="1:22">
      <c r="B10" s="35"/>
      <c r="C10" s="2"/>
    </row>
    <row r="11" s="1" customFormat="1" spans="1:22">
      <c r="B11" s="2"/>
      <c r="C11" s="2"/>
    </row>
    <row r="12" s="1" customFormat="1" spans="1:22">
      <c r="B12" s="2"/>
      <c r="C12" s="2"/>
    </row>
    <row r="13" s="1" customFormat="1" spans="1:22">
      <c r="B13" s="2"/>
      <c r="C13" s="2"/>
    </row>
    <row r="14" s="1" customFormat="1" spans="1:22">
      <c r="B14" s="2"/>
      <c r="C14" s="2"/>
    </row>
    <row r="15" s="1" customFormat="1" spans="1:22">
      <c r="B15" s="2"/>
      <c r="C15" s="2"/>
    </row>
    <row r="16" s="1" customFormat="1" spans="1:22">
      <c r="B16" s="2"/>
      <c r="C16" s="2"/>
    </row>
    <row r="17" s="1" customFormat="1" spans="2:3">
      <c r="B17" s="2"/>
      <c r="C17" s="2"/>
    </row>
    <row r="18" s="1" customFormat="1" spans="2:3">
      <c r="B18" s="2"/>
      <c r="C18" s="2"/>
    </row>
    <row r="19" s="1" customFormat="1" spans="2:3">
      <c r="B19" s="2"/>
      <c r="C19" s="2"/>
    </row>
    <row r="20" s="1" customFormat="1" spans="2:3">
      <c r="B20" s="2"/>
      <c r="C20" s="2"/>
    </row>
    <row r="21" s="1" customFormat="1" spans="2:3">
      <c r="B21" s="2"/>
      <c r="C21" s="2"/>
    </row>
    <row r="22" s="1" customFormat="1" spans="2:3">
      <c r="B22" s="2"/>
      <c r="C22" s="2"/>
    </row>
    <row r="23" s="1" customFormat="1" spans="2:3">
      <c r="B23" s="2"/>
      <c r="C23" s="2"/>
    </row>
    <row r="24" s="1" customFormat="1" spans="2:3">
      <c r="B24" s="2"/>
      <c r="C24" s="2"/>
    </row>
    <row r="25" s="1" customFormat="1" spans="2:3">
      <c r="B25" s="2"/>
      <c r="C25" s="2"/>
    </row>
    <row r="26" s="1" customFormat="1" spans="2:3">
      <c r="B26" s="2"/>
      <c r="C26" s="2"/>
    </row>
    <row r="27" s="1" customFormat="1" spans="2:3">
      <c r="B27" s="2"/>
      <c r="C27" s="2"/>
    </row>
    <row r="28" s="1" customFormat="1" spans="2:3">
      <c r="B28" s="2"/>
      <c r="C28" s="2"/>
    </row>
    <row r="29" s="1" customFormat="1" spans="2:3">
      <c r="B29" s="2"/>
      <c r="C29" s="2"/>
    </row>
    <row r="30" s="1" customFormat="1" spans="2:3">
      <c r="B30" s="2"/>
      <c r="C30" s="2"/>
    </row>
    <row r="31" s="1" customFormat="1" spans="2:3">
      <c r="B31" s="2"/>
      <c r="C31" s="2"/>
    </row>
    <row r="32" s="1" customFormat="1" spans="2:3">
      <c r="B32" s="2"/>
      <c r="C32" s="2"/>
    </row>
    <row r="33" s="1" customFormat="1" spans="2:3">
      <c r="B33" s="2"/>
      <c r="C33" s="2"/>
    </row>
    <row r="34" s="1" customFormat="1" spans="2:3">
      <c r="B34" s="2"/>
      <c r="C34" s="2"/>
    </row>
    <row r="35" s="1" customFormat="1" spans="2:3">
      <c r="B35" s="2"/>
      <c r="C35" s="2"/>
    </row>
    <row r="36" s="1" customFormat="1" spans="2:3">
      <c r="B36" s="2"/>
      <c r="C36" s="2"/>
    </row>
    <row r="37" s="1" customFormat="1" spans="2:3">
      <c r="B37" s="2"/>
      <c r="C37" s="2"/>
    </row>
    <row r="38" s="1" customFormat="1" spans="2:3">
      <c r="B38" s="2"/>
      <c r="C38" s="2"/>
    </row>
    <row r="39" s="1" customFormat="1" spans="2:3">
      <c r="B39" s="2"/>
      <c r="C39" s="2"/>
    </row>
    <row r="40" s="1" customFormat="1" spans="2:3">
      <c r="B40" s="2"/>
      <c r="C40" s="2"/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V2:V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2026-06-17T02:22:33Z</dcterms:created>
  <dcterms:modified xsi:type="dcterms:W3CDTF">2026-06-17T02:22:39Z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00188D058C2342568F7CEB134B98832E_11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