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8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二分公司5月" sheetId="9" r:id="rId9"/>
    <sheet name="通力股份5月" sheetId="10" r:id="rId10"/>
    <sheet name="通力股份6月" sheetId="11" r:id="rId11"/>
    <sheet name="库尔勒二分公司6月" sheetId="12" r:id="rId1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<sst xmlns="http://schemas.openxmlformats.org/spreadsheetml/2006/main" count="1049" uniqueCount="147">
  <si>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</si>
  <si>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</si>
  <si>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</si>
  <si>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</si>
  <si>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</si>
  <si>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</si>
  <si>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</si>
  <si>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</si>
  <si>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</si>
  <si>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</si>
  <si>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</si>
  <si>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</si>
  <si>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</si>
  <si>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</si>
  <si>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</si>
  <si>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</si>
  <si>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</si>
  <si>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</si>
  <si>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</si>
  <si>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</si>
  <si>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</si>
  <si>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</si>
  <si>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</si>
  <si>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</si>
  <si>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</si>
  <si>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</si>
  <si>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</si>
  <si>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</si>
  <si>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</si>
  <si>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</si>
  <si>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</si>
  <si>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</si>
  <si>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</si>
  <si>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</si>
  <si>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</si>
  <si>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</si>
  <si>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</si>
  <si>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</si>
  <si>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</si>
  <si>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</si>
  <si>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</si>
  <si>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</si>
  <si>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</si>
  <si>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</si>
  <si>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</si>
  <si>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</si>
  <si>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</si>
  <si>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</si>
  <si>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</si>
  <si>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</si>
  <si>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</si>
  <si>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</si>
  <si>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</si>
  <si>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</si>
  <si>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</si>
  <si>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</si>
  <si>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</si>
  <si>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</si>
  <si>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</si>
  <si>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</si>
  <si>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</si>
  <si>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</si>
  <si>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</si>
  <si>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</si>
  <si>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</si>
  <si>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</si>
  <si>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</si>
  <si>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</si>
  <si>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</si>
  <si>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</si>
  <si>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</si>
  <si>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</si>
  <si>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</si>
  <si>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</si>
  <si>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</si>
  <si>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</si>
  <si>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</si>
  <si>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</si>
  <si>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</si>
  <si>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</si>
  <si>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</si>
  <si>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</si>
  <si>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</si>
  <si>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</si>
  <si>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</si>
  <si>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</si>
  <si>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</si>
  <si>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</si>
  <si>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</si>
  <si>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</si>
  <si>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</si>
  <si>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</si>
  <si>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</si>
  <si>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</si>
  <si>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</si>
  <si>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</si>
  <si>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</si>
  <si>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</si>
  <si>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</si>
  <si>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</si>
  <si>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</si>
  <si>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</si>
  <si>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</si>
  <si>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</si>
  <si>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</si>
  <si>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</si>
  <si>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</si>
  <si>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</si>
  <si>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</si>
  <si>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</si>
  <si>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</si>
  <si>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</si>
  <si>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</si>
  <si>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</si>
  <si>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</si>
  <si>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</si>
  <si>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</si>
  <si>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</si>
  <si>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</si>
  <si>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</si>
  <si>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</si>
  <si>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</si>
  <si>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</si>
  <si>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</si>
  <si>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</si>
  <si>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</si>
  <si>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</si>
  <si>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</si>
  <si>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</si>
  <si>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</si>
  <si>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</si>
  <si>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</si>
  <si>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</si>
  <si>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</si>
  <si>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</si>
  <si>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</si>
  <si>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</si>
  <si>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</si>
  <si>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</si>
  <si>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</si>
  <si>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</si>
  <si>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</si>
  <si>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</si>
  <si>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</si>
  <si>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</si>
  <si>
    <t>新疆通力建设集团股份有限公司2026年6月公积金缴纳明细表（单位账号：082500015）</t>
  </si>
  <si>
    <t>新疆通力房地产开发有限公司库尔勒二分公司2026年6月公积金缴纳明细表（单位账号：082300010）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</si>
</sst>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0" xfId="0" applyNumberForma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3" si="0">ROUND(E3*5%,2)</f>
        <v>350</v>
      </c>
      <c r="G3" s="9">
        <f t="shared" ref="G3:G13" si="1">ROUND(E3*5%,2)</f>
        <v>350</v>
      </c>
      <c r="H3" s="9">
        <f t="shared" ref="H3:H13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21</v>
      </c>
      <c r="C5" s="5" t="s">
        <v>22</v>
      </c>
      <c r="D5" s="5" t="s">
        <v>23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24</v>
      </c>
      <c r="J5" s="6"/>
    </row>
    <row r="6" s="1" customFormat="1" customHeight="1" spans="1:10 16380:16384">
      <c r="A6" s="5" t="s">
        <v>25</v>
      </c>
      <c r="B6" s="5" t="s">
        <v>26</v>
      </c>
      <c r="C6" s="5" t="s">
        <v>27</v>
      </c>
      <c r="D6" s="5" t="s">
        <v>28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24</v>
      </c>
      <c r="J6" s="6"/>
    </row>
    <row r="7" s="1" customFormat="1" customHeight="1" spans="1:10 16380:16384">
      <c r="A7" s="5" t="s">
        <v>29</v>
      </c>
      <c r="B7" s="5" t="s">
        <v>30</v>
      </c>
      <c r="C7" s="5" t="s">
        <v>31</v>
      </c>
      <c r="D7" s="5" t="s">
        <v>32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24</v>
      </c>
      <c r="J7" s="6"/>
    </row>
    <row r="8" s="1" customFormat="1" customHeight="1" spans="1:10 16380:16384">
      <c r="A8" s="5" t="s">
        <v>33</v>
      </c>
      <c r="B8" s="5" t="s">
        <v>34</v>
      </c>
      <c r="C8" s="5" t="s">
        <v>35</v>
      </c>
      <c r="D8" s="5" t="s">
        <v>36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37</v>
      </c>
      <c r="J8" s="6"/>
    </row>
    <row r="9" s="1" customFormat="1" customHeight="1" spans="1:10 16380:16384">
      <c r="A9" s="5" t="s">
        <v>38</v>
      </c>
      <c r="B9" s="5" t="s">
        <v>39</v>
      </c>
      <c r="C9" s="5" t="s">
        <v>40</v>
      </c>
      <c r="D9" s="5" t="s">
        <v>41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43</v>
      </c>
      <c r="C10" s="5" t="s">
        <v>44</v>
      </c>
      <c r="D10" s="5" t="s">
        <v>45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47</v>
      </c>
      <c r="C11" s="5" t="s">
        <v>48</v>
      </c>
      <c r="D11" s="5" t="s">
        <v>49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50</v>
      </c>
      <c r="B12" s="5" t="s">
        <v>51</v>
      </c>
      <c r="C12" s="5" t="s">
        <v>52</v>
      </c>
      <c r="D12" s="5" t="s">
        <v>53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54</v>
      </c>
      <c r="J12" s="6"/>
    </row>
    <row r="13" s="1" customFormat="1" customHeight="1" spans="1:10 16380:16384">
      <c r="A13" s="5" t="s">
        <v>55</v>
      </c>
      <c r="B13" s="5" t="s">
        <v>56</v>
      </c>
      <c r="C13" s="5" t="s">
        <v>57</v>
      </c>
      <c r="D13" s="5" t="s">
        <v>58</v>
      </c>
      <c r="E13" s="9">
        <v>7000</v>
      </c>
      <c r="F13" s="9">
        <f t="shared" si="0"/>
        <v>350</v>
      </c>
      <c r="G13" s="9">
        <f t="shared" si="1"/>
        <v>350</v>
      </c>
      <c r="H13" s="9">
        <f t="shared" si="2"/>
        <v>700</v>
      </c>
      <c r="I13" s="7" t="s">
        <v>59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9">
        <f t="shared" ref="E14:H14" si="3">SUM(E3:E13)</f>
        <v>63000</v>
      </c>
      <c r="F14" s="9">
        <f t="shared" si="3"/>
        <v>3150</v>
      </c>
      <c r="G14" s="9">
        <f t="shared" si="3"/>
        <v>3150</v>
      </c>
      <c r="H14" s="9">
        <f t="shared" si="3"/>
        <v>6300</v>
      </c>
      <c r="I14" s="23"/>
      <c r="J14" s="6"/>
      <c r="XEZ14" s="22"/>
      <c r="XFA14" s="22"/>
      <c r="XFB14" s="22"/>
      <c r="XFC14" s="22"/>
      <c r="XFD14" s="22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73</v>
      </c>
      <c r="C7" s="8" t="s">
        <v>74</v>
      </c>
      <c r="D7" s="5" t="s">
        <v>75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7" t="s">
        <v>76</v>
      </c>
      <c r="C8" s="8" t="s">
        <v>77</v>
      </c>
      <c r="D8" s="5" t="s">
        <v>78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7" t="s">
        <v>79</v>
      </c>
      <c r="C9" s="8" t="s">
        <v>80</v>
      </c>
      <c r="D9" s="5" t="s">
        <v>81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3" t="s">
        <v>82</v>
      </c>
      <c r="C10" s="8" t="s">
        <v>83</v>
      </c>
      <c r="D10" s="5" t="s">
        <v>84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46</v>
      </c>
      <c r="B11" s="12" t="s">
        <v>85</v>
      </c>
      <c r="C11" s="24" t="s">
        <v>86</v>
      </c>
      <c r="D11" s="5" t="s">
        <v>87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50</v>
      </c>
      <c r="B12" s="12" t="s">
        <v>88</v>
      </c>
      <c r="C12" s="8" t="s">
        <v>89</v>
      </c>
      <c r="D12" s="5" t="s">
        <v>90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55</v>
      </c>
      <c r="B13" s="14" t="s">
        <v>91</v>
      </c>
      <c r="C13" s="8" t="s">
        <v>92</v>
      </c>
      <c r="D13" s="5" t="s">
        <v>93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94</v>
      </c>
      <c r="B14" s="14" t="s">
        <v>95</v>
      </c>
      <c r="C14" s="24" t="s">
        <v>96</v>
      </c>
      <c r="D14" s="5" t="s">
        <v>97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98</v>
      </c>
      <c r="B15" s="14" t="s">
        <v>99</v>
      </c>
      <c r="C15" s="24" t="s">
        <v>100</v>
      </c>
      <c r="D15" s="5" t="s">
        <v>101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102</v>
      </c>
      <c r="B16" s="12" t="s">
        <v>103</v>
      </c>
      <c r="C16" s="8" t="s">
        <v>104</v>
      </c>
      <c r="D16" s="5" t="s">
        <v>105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106</v>
      </c>
      <c r="B17" s="8" t="s">
        <v>107</v>
      </c>
      <c r="C17" s="24" t="s">
        <v>108</v>
      </c>
      <c r="D17" s="5" t="s">
        <v>109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110</v>
      </c>
      <c r="B18" s="8" t="s">
        <v>111</v>
      </c>
      <c r="C18" s="8" t="s">
        <v>112</v>
      </c>
      <c r="D18" s="5" t="s">
        <v>113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2" customFormat="1" customHeight="1" spans="1:10 16380:16384">
      <c r="A19" s="5" t="s">
        <v>114</v>
      </c>
      <c r="B19" s="8" t="s">
        <v>115</v>
      </c>
      <c r="C19" s="8" t="s">
        <v>116</v>
      </c>
      <c r="D19" s="5" t="s">
        <v>117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2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123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73</v>
      </c>
      <c r="C7" s="8" t="s">
        <v>74</v>
      </c>
      <c r="D7" s="5" t="s">
        <v>75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7" t="s">
        <v>76</v>
      </c>
      <c r="C8" s="8" t="s">
        <v>77</v>
      </c>
      <c r="D8" s="5" t="s">
        <v>78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7" t="s">
        <v>79</v>
      </c>
      <c r="C9" s="8" t="s">
        <v>80</v>
      </c>
      <c r="D9" s="5" t="s">
        <v>81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3" t="s">
        <v>82</v>
      </c>
      <c r="C10" s="8" t="s">
        <v>83</v>
      </c>
      <c r="D10" s="5" t="s">
        <v>84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46</v>
      </c>
      <c r="B11" s="12" t="s">
        <v>85</v>
      </c>
      <c r="C11" s="24" t="s">
        <v>86</v>
      </c>
      <c r="D11" s="5" t="s">
        <v>87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50</v>
      </c>
      <c r="B12" s="12" t="s">
        <v>88</v>
      </c>
      <c r="C12" s="8" t="s">
        <v>89</v>
      </c>
      <c r="D12" s="5" t="s">
        <v>90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55</v>
      </c>
      <c r="B13" s="14" t="s">
        <v>91</v>
      </c>
      <c r="C13" s="8" t="s">
        <v>92</v>
      </c>
      <c r="D13" s="5" t="s">
        <v>93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94</v>
      </c>
      <c r="B14" s="14" t="s">
        <v>95</v>
      </c>
      <c r="C14" s="24" t="s">
        <v>96</v>
      </c>
      <c r="D14" s="5" t="s">
        <v>97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98</v>
      </c>
      <c r="B15" s="14" t="s">
        <v>99</v>
      </c>
      <c r="C15" s="24" t="s">
        <v>100</v>
      </c>
      <c r="D15" s="5" t="s">
        <v>101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102</v>
      </c>
      <c r="B16" s="12" t="s">
        <v>103</v>
      </c>
      <c r="C16" s="8" t="s">
        <v>104</v>
      </c>
      <c r="D16" s="5" t="s">
        <v>105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106</v>
      </c>
      <c r="B17" s="8" t="s">
        <v>107</v>
      </c>
      <c r="C17" s="24" t="s">
        <v>108</v>
      </c>
      <c r="D17" s="5" t="s">
        <v>109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110</v>
      </c>
      <c r="B18" s="8" t="s">
        <v>111</v>
      </c>
      <c r="C18" s="8" t="s">
        <v>112</v>
      </c>
      <c r="D18" s="5" t="s">
        <v>113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2" customFormat="1" customHeight="1" spans="1:10 16380:16384">
      <c r="A19" s="5" t="s">
        <v>114</v>
      </c>
      <c r="B19" s="8" t="s">
        <v>115</v>
      </c>
      <c r="C19" s="8" t="s">
        <v>116</v>
      </c>
      <c r="D19" s="5" t="s">
        <v>117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2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 t="shared" ref="E21:H21" si="3">SUM(E3:E20)</f>
        <v>90000</v>
      </c>
      <c r="F21" s="9">
        <f t="shared" si="3"/>
        <v>4500</v>
      </c>
      <c r="G21" s="9">
        <f t="shared" si="3"/>
        <v>4500</v>
      </c>
      <c r="H21" s="9">
        <f t="shared" si="3"/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124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>ROUND(E3*5%,2)</f>
        <v>350</v>
      </c>
      <c r="G3" s="9">
        <f>ROUND(E3*5%,2)</f>
        <v>350</v>
      </c>
      <c r="H3" s="9">
        <f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>ROUND(E4*5%,2)</f>
        <v>250</v>
      </c>
      <c r="G4" s="9">
        <f>ROUND(E4*5%,2)</f>
        <v>250</v>
      </c>
      <c r="H4" s="9">
        <f>F4+G4</f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>ROUND(E5*5%,2)</f>
        <v>250</v>
      </c>
      <c r="G5" s="9">
        <f>ROUND(E5*5%,2)</f>
        <v>250</v>
      </c>
      <c r="H5" s="9">
        <f>F5+G5</f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21</v>
      </c>
      <c r="C6" s="5" t="s">
        <v>22</v>
      </c>
      <c r="D6" s="5" t="s">
        <v>23</v>
      </c>
      <c r="E6" s="9">
        <v>7000</v>
      </c>
      <c r="F6" s="9">
        <f t="shared" ref="F6:F14" si="0">ROUND(E6*5%,2)</f>
        <v>350</v>
      </c>
      <c r="G6" s="9">
        <f t="shared" ref="G6:G14" si="1">ROUND(E6*5%,2)</f>
        <v>350</v>
      </c>
      <c r="H6" s="9">
        <f t="shared" ref="H6:H14" si="2">F6+G6</f>
        <v>700</v>
      </c>
      <c r="I6" s="7" t="s">
        <v>24</v>
      </c>
      <c r="J6" s="6"/>
    </row>
    <row r="7" s="1" customFormat="1" customHeight="1" spans="1:10 16380:16384">
      <c r="A7" s="5" t="s">
        <v>29</v>
      </c>
      <c r="B7" s="5" t="s">
        <v>26</v>
      </c>
      <c r="C7" s="5" t="s">
        <v>27</v>
      </c>
      <c r="D7" s="5" t="s">
        <v>28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24</v>
      </c>
      <c r="J7" s="6"/>
    </row>
    <row r="8" s="1" customFormat="1" customHeight="1" spans="1:10 16380:16384">
      <c r="A8" s="5" t="s">
        <v>33</v>
      </c>
      <c r="B8" s="5" t="s">
        <v>30</v>
      </c>
      <c r="C8" s="5" t="s">
        <v>31</v>
      </c>
      <c r="D8" s="5" t="s">
        <v>32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34</v>
      </c>
      <c r="C9" s="5" t="s">
        <v>35</v>
      </c>
      <c r="D9" s="5" t="s">
        <v>36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37</v>
      </c>
      <c r="J9" s="6"/>
    </row>
    <row r="10" s="1" customFormat="1" customHeight="1" spans="1:10 16380:16384">
      <c r="A10" s="5" t="s">
        <v>42</v>
      </c>
      <c r="B10" s="5" t="s">
        <v>39</v>
      </c>
      <c r="C10" s="5" t="s">
        <v>40</v>
      </c>
      <c r="D10" s="5" t="s">
        <v>41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43</v>
      </c>
      <c r="C11" s="5" t="s">
        <v>44</v>
      </c>
      <c r="D11" s="5" t="s">
        <v>45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24</v>
      </c>
      <c r="J11" s="6"/>
    </row>
    <row r="12" s="1" customFormat="1" customHeight="1" spans="1:10 16380:16384">
      <c r="A12" s="5" t="s">
        <v>50</v>
      </c>
      <c r="B12" s="5" t="s">
        <v>47</v>
      </c>
      <c r="C12" s="5" t="s">
        <v>48</v>
      </c>
      <c r="D12" s="5" t="s">
        <v>49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15</v>
      </c>
      <c r="J12" s="6"/>
    </row>
    <row r="13" s="1" customFormat="1" customHeight="1" spans="1:10 16380:16384">
      <c r="A13" s="5" t="s">
        <v>55</v>
      </c>
      <c r="B13" s="5" t="s">
        <v>51</v>
      </c>
      <c r="C13" s="5" t="s">
        <v>52</v>
      </c>
      <c r="D13" s="5" t="s">
        <v>53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6"/>
    </row>
    <row r="14" s="1" customFormat="1" customHeight="1" spans="1:10 16380:16384">
      <c r="A14" s="5" t="s">
        <v>94</v>
      </c>
      <c r="B14" s="5" t="s">
        <v>56</v>
      </c>
      <c r="C14" s="5" t="s">
        <v>57</v>
      </c>
      <c r="D14" s="5" t="s">
        <v>58</v>
      </c>
      <c r="E14" s="9">
        <v>7000</v>
      </c>
      <c r="F14" s="9">
        <f t="shared" si="0"/>
        <v>350</v>
      </c>
      <c r="G14" s="9">
        <f t="shared" si="1"/>
        <v>350</v>
      </c>
      <c r="H14" s="9">
        <f t="shared" si="2"/>
        <v>700</v>
      </c>
      <c r="I14" s="7" t="s">
        <v>59</v>
      </c>
      <c r="J14" s="6"/>
    </row>
    <row r="15" s="1" customFormat="1" customHeight="1" spans="1:10 16380:16384">
      <c r="A15" s="5" t="s">
        <v>8</v>
      </c>
      <c r="B15" s="5"/>
      <c r="C15" s="5"/>
      <c r="D15" s="5"/>
      <c r="E15" s="9">
        <f>SUM(E3:E14)</f>
        <v>68000</v>
      </c>
      <c r="F15" s="9">
        <f>SUM(F3:F14)</f>
        <v>3400</v>
      </c>
      <c r="G15" s="9">
        <f>SUM(G3:G14)</f>
        <v>3400</v>
      </c>
      <c r="H15" s="9">
        <f>SUM(H3:H14)</f>
        <v>6800</v>
      </c>
      <c r="I15" s="23"/>
      <c r="J15" s="6"/>
      <c r="XEZ15" s="22"/>
      <c r="XFA15" s="22"/>
      <c r="XFB15" s="22"/>
      <c r="XFC15" s="22"/>
      <c r="XFD15" s="22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128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18" si="0">ROUND(E3*5%,2)</f>
        <v>250</v>
      </c>
      <c r="G3" s="9">
        <f t="shared" ref="G3:G18" si="1">ROUND(E3*5%,2)</f>
        <v>250</v>
      </c>
      <c r="H3" s="9">
        <f t="shared" ref="H3:H18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2" t="s">
        <v>103</v>
      </c>
      <c r="C10" s="8" t="s">
        <v>104</v>
      </c>
      <c r="D10" s="5" t="s">
        <v>105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107</v>
      </c>
      <c r="C11" s="24" t="s">
        <v>108</v>
      </c>
      <c r="D11" s="5" t="s">
        <v>109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8" t="s">
        <v>111</v>
      </c>
      <c r="C12" s="8" t="s">
        <v>112</v>
      </c>
      <c r="D12" s="5" t="s">
        <v>113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15</v>
      </c>
      <c r="J12" s="11"/>
    </row>
    <row r="13" s="1" customFormat="1" customHeight="1" spans="1:10 16380:16384">
      <c r="A13" s="5" t="s">
        <v>55</v>
      </c>
      <c r="B13" s="8" t="s">
        <v>115</v>
      </c>
      <c r="C13" s="8" t="s">
        <v>116</v>
      </c>
      <c r="D13" s="5" t="s">
        <v>117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11"/>
    </row>
    <row r="14" s="1" customFormat="1" customHeight="1" spans="1:10 16380:16384">
      <c r="A14" s="5" t="s">
        <v>94</v>
      </c>
      <c r="B14" s="7" t="s">
        <v>73</v>
      </c>
      <c r="C14" s="8" t="s">
        <v>74</v>
      </c>
      <c r="D14" s="5" t="s">
        <v>75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7" t="s">
        <v>76</v>
      </c>
      <c r="C15" s="8" t="s">
        <v>77</v>
      </c>
      <c r="D15" s="5" t="s">
        <v>78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1"/>
    </row>
    <row r="16" s="1" customFormat="1" customHeight="1" spans="1:10 16380:16384">
      <c r="A16" s="5" t="s">
        <v>102</v>
      </c>
      <c r="B16" s="12" t="s">
        <v>88</v>
      </c>
      <c r="C16" s="8" t="s">
        <v>89</v>
      </c>
      <c r="D16" s="5" t="s">
        <v>90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1"/>
    </row>
    <row r="17" s="1" customFormat="1" customHeight="1" spans="1:10 16380:16384">
      <c r="A17" s="5" t="s">
        <v>106</v>
      </c>
      <c r="B17" s="14" t="s">
        <v>95</v>
      </c>
      <c r="C17" s="24" t="s">
        <v>96</v>
      </c>
      <c r="D17" s="5" t="s">
        <v>97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122</v>
      </c>
      <c r="J17" s="15"/>
    </row>
    <row r="18" s="1" customFormat="1" customHeight="1" spans="1:10 16380:16384">
      <c r="A18" s="5" t="s">
        <v>110</v>
      </c>
      <c r="B18" s="8" t="s">
        <v>119</v>
      </c>
      <c r="C18" s="8" t="s">
        <v>120</v>
      </c>
      <c r="D18" s="5" t="s">
        <v>121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122</v>
      </c>
      <c r="J18" s="15"/>
    </row>
    <row r="19" s="1" customFormat="1" customHeight="1" spans="1:10 16380:16384">
      <c r="A19" s="18" t="s">
        <v>8</v>
      </c>
      <c r="B19" s="19"/>
      <c r="C19" s="19"/>
      <c r="D19" s="20"/>
      <c r="E19" s="9">
        <f>SUM(E3:E18)</f>
        <v>80000</v>
      </c>
      <c r="F19" s="9">
        <f>SUM(F3:F18)</f>
        <v>4000</v>
      </c>
      <c r="G19" s="9">
        <f>SUM(G3:G18)</f>
        <v>4000</v>
      </c>
      <c r="H19" s="9">
        <f>SUM(H3:H18)</f>
        <v>8000</v>
      </c>
      <c r="I19" s="21"/>
      <c r="J19" s="15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124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>ROUND(E3*5%,2)</f>
        <v>350</v>
      </c>
      <c r="G3" s="9">
        <f>ROUND(E3*5%,2)</f>
        <v>350</v>
      </c>
      <c r="H3" s="9">
        <f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>ROUND(E4*5%,2)</f>
        <v>250</v>
      </c>
      <c r="G4" s="9">
        <f>ROUND(E4*5%,2)</f>
        <v>250</v>
      </c>
      <c r="H4" s="9">
        <f>F4+G4</f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>ROUND(E5*5%,2)</f>
        <v>250</v>
      </c>
      <c r="G5" s="9">
        <f>ROUND(E5*5%,2)</f>
        <v>250</v>
      </c>
      <c r="H5" s="9">
        <f>F5+G5</f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>ROUND(E6*5%,2)</f>
        <v>350</v>
      </c>
      <c r="G6" s="9">
        <f>ROUND(E6*5%,2)</f>
        <v>350</v>
      </c>
      <c r="H6" s="9">
        <f>F6+G6</f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>ROUND(E7*5%,2)</f>
        <v>250</v>
      </c>
      <c r="G7" s="9">
        <f>ROUND(E7*5%,2)</f>
        <v>250</v>
      </c>
      <c r="H7" s="9">
        <f>F7+G7</f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ref="F8:F16" si="0">ROUND(E8*5%,2)</f>
        <v>350</v>
      </c>
      <c r="G8" s="9">
        <f t="shared" ref="G8:G16" si="1">ROUND(E8*5%,2)</f>
        <v>350</v>
      </c>
      <c r="H8" s="9">
        <f t="shared" ref="H8:H16" si="2">F8+G8</f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>SUM(E3:E15)</f>
        <v>73000</v>
      </c>
      <c r="F16" s="9">
        <f>SUM(F3:F15)</f>
        <v>3650</v>
      </c>
      <c r="G16" s="9">
        <f>SUM(G3:G15)</f>
        <v>3650</v>
      </c>
      <c r="H16" s="9">
        <f>SUM(H3:H15)</f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12" t="s">
        <v>103</v>
      </c>
      <c r="C10" s="8" t="s">
        <v>104</v>
      </c>
      <c r="D10" s="5" t="s">
        <v>105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107</v>
      </c>
      <c r="C11" s="24" t="s">
        <v>108</v>
      </c>
      <c r="D11" s="5" t="s">
        <v>109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8" t="s">
        <v>111</v>
      </c>
      <c r="C12" s="8" t="s">
        <v>112</v>
      </c>
      <c r="D12" s="5" t="s">
        <v>113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15</v>
      </c>
      <c r="J12" s="11"/>
    </row>
    <row r="13" s="1" customFormat="1" customHeight="1" spans="1:10 16380:16384">
      <c r="A13" s="5" t="s">
        <v>55</v>
      </c>
      <c r="B13" s="8" t="s">
        <v>115</v>
      </c>
      <c r="C13" s="8" t="s">
        <v>116</v>
      </c>
      <c r="D13" s="5" t="s">
        <v>117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54</v>
      </c>
      <c r="J13" s="11"/>
    </row>
    <row r="14" s="1" customFormat="1" customHeight="1" spans="1:10 16380:16384">
      <c r="A14" s="5" t="s">
        <v>94</v>
      </c>
      <c r="B14" s="7" t="s">
        <v>73</v>
      </c>
      <c r="C14" s="8" t="s">
        <v>74</v>
      </c>
      <c r="D14" s="5" t="s">
        <v>75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7" t="s">
        <v>76</v>
      </c>
      <c r="C15" s="8" t="s">
        <v>77</v>
      </c>
      <c r="D15" s="5" t="s">
        <v>78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1"/>
    </row>
    <row r="16" s="1" customFormat="1" customHeight="1" spans="1:10 16380:16384">
      <c r="A16" s="5" t="s">
        <v>102</v>
      </c>
      <c r="B16" s="12" t="s">
        <v>88</v>
      </c>
      <c r="C16" s="8" t="s">
        <v>89</v>
      </c>
      <c r="D16" s="5" t="s">
        <v>90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1"/>
    </row>
    <row r="17" s="1" customFormat="1" customHeight="1" spans="1:10 16380:16384">
      <c r="A17" s="5" t="s">
        <v>106</v>
      </c>
      <c r="B17" s="12" t="s">
        <v>133</v>
      </c>
      <c r="C17" s="25" t="s">
        <v>134</v>
      </c>
      <c r="D17" s="5" t="s">
        <v>135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136</v>
      </c>
      <c r="C18" s="8" t="s">
        <v>137</v>
      </c>
      <c r="D18" s="5" t="s">
        <v>138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4" t="s">
        <v>95</v>
      </c>
      <c r="C19" s="24" t="s">
        <v>96</v>
      </c>
      <c r="D19" s="5" t="s">
        <v>97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122</v>
      </c>
      <c r="J19" s="15"/>
    </row>
    <row r="20" s="1" customFormat="1" customHeight="1" spans="1:10 16380:16384">
      <c r="A20" s="5" t="s">
        <v>118</v>
      </c>
      <c r="B20" s="8" t="s">
        <v>119</v>
      </c>
      <c r="C20" s="8" t="s">
        <v>120</v>
      </c>
      <c r="D20" s="5" t="s">
        <v>121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122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139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tabSelected="1" workbookViewId="0">
      <selection activeCell="K20" sqref="K2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4" t="s">
        <v>140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8" t="s">
        <v>107</v>
      </c>
      <c r="C10" s="24" t="s">
        <v>108</v>
      </c>
      <c r="D10" s="5" t="s">
        <v>109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111</v>
      </c>
      <c r="C11" s="8" t="s">
        <v>112</v>
      </c>
      <c r="D11" s="5" t="s">
        <v>113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7" t="s">
        <v>73</v>
      </c>
      <c r="C12" s="8" t="s">
        <v>74</v>
      </c>
      <c r="D12" s="5" t="s">
        <v>75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122</v>
      </c>
      <c r="J12" s="11"/>
    </row>
    <row r="13" s="1" customFormat="1" customHeight="1" spans="1:10 16380:16384">
      <c r="A13" s="5" t="s">
        <v>55</v>
      </c>
      <c r="B13" s="7" t="s">
        <v>76</v>
      </c>
      <c r="C13" s="8" t="s">
        <v>77</v>
      </c>
      <c r="D13" s="5" t="s">
        <v>78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122</v>
      </c>
      <c r="J13" s="11"/>
    </row>
    <row r="14" s="1" customFormat="1" customHeight="1" spans="1:10 16380:16384">
      <c r="A14" s="5" t="s">
        <v>94</v>
      </c>
      <c r="B14" s="12" t="s">
        <v>88</v>
      </c>
      <c r="C14" s="8" t="s">
        <v>89</v>
      </c>
      <c r="D14" s="5" t="s">
        <v>90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14" t="s">
        <v>95</v>
      </c>
      <c r="C15" s="24" t="s">
        <v>96</v>
      </c>
      <c r="D15" s="5" t="s">
        <v>97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5"/>
    </row>
    <row r="16" s="1" customFormat="1" customHeight="1" spans="1:10 16380:16384">
      <c r="A16" s="5" t="s">
        <v>102</v>
      </c>
      <c r="B16" s="8" t="s">
        <v>119</v>
      </c>
      <c r="C16" s="8" t="s">
        <v>120</v>
      </c>
      <c r="D16" s="5" t="s">
        <v>121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5"/>
    </row>
    <row r="17" s="1" customFormat="1" customHeight="1" spans="1:10 16380:16384">
      <c r="A17" s="5" t="s">
        <v>106</v>
      </c>
      <c r="B17" s="8" t="s">
        <v>115</v>
      </c>
      <c r="C17" s="8" t="s">
        <v>116</v>
      </c>
      <c r="D17" s="5" t="s">
        <v>117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141</v>
      </c>
      <c r="C18" s="16" t="s">
        <v>142</v>
      </c>
      <c r="D18" s="5" t="s">
        <v>143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2" t="s">
        <v>133</v>
      </c>
      <c r="C19" s="25" t="s">
        <v>134</v>
      </c>
      <c r="D19" s="5" t="s">
        <v>135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1" customFormat="1" customHeight="1" spans="1:10 16380:16384">
      <c r="A20" s="5" t="s">
        <v>118</v>
      </c>
      <c r="B20" s="12" t="s">
        <v>136</v>
      </c>
      <c r="C20" s="8" t="s">
        <v>137</v>
      </c>
      <c r="D20" s="5" t="s">
        <v>138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54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>SUM(E3:E20)</f>
        <v>90000</v>
      </c>
      <c r="F21" s="9">
        <f>SUM(F3:F20)</f>
        <v>4500</v>
      </c>
      <c r="G21" s="9">
        <f>SUM(G3:G20)</f>
        <v>4500</v>
      </c>
      <c r="H21" s="9">
        <f>SUM(H3:H20)</f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144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G18" sqref="G18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2"/>
  </cols>
  <sheetData>
    <row r="1" s="1" customFormat="1" customHeight="1" spans="1:10 16380:16384">
      <c r="A1" s="4" t="s">
        <v>145</v>
      </c>
      <c r="B1" s="4"/>
      <c r="C1" s="4"/>
      <c r="D1" s="4"/>
      <c r="E1" s="4"/>
      <c r="F1" s="4"/>
      <c r="G1" s="4"/>
      <c r="H1" s="4"/>
      <c r="I1" s="4"/>
      <c r="J1" s="4"/>
      <c r="XEZ1" s="22"/>
      <c r="XFA1" s="22"/>
      <c r="XFB1" s="22"/>
      <c r="XFC1" s="22"/>
      <c r="XFD1" s="2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12</v>
      </c>
      <c r="C3" s="5" t="s">
        <v>13</v>
      </c>
      <c r="D3" s="5" t="s">
        <v>14</v>
      </c>
      <c r="E3" s="9">
        <v>7000</v>
      </c>
      <c r="F3" s="9">
        <f t="shared" ref="F3:F15" si="0">ROUND(E3*5%,2)</f>
        <v>350</v>
      </c>
      <c r="G3" s="9">
        <f t="shared" ref="G3:G15" si="1">ROUND(E3*5%,2)</f>
        <v>350</v>
      </c>
      <c r="H3" s="9">
        <f t="shared" ref="H3:H15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17</v>
      </c>
      <c r="C4" s="5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125</v>
      </c>
      <c r="C5" s="5" t="s">
        <v>126</v>
      </c>
      <c r="D5" s="5" t="s">
        <v>127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7" t="s">
        <v>15</v>
      </c>
      <c r="J5" s="6"/>
    </row>
    <row r="6" s="1" customFormat="1" customHeight="1" spans="1:10 16380:16384">
      <c r="A6" s="5" t="s">
        <v>25</v>
      </c>
      <c r="B6" s="5" t="s">
        <v>47</v>
      </c>
      <c r="C6" s="5" t="s">
        <v>48</v>
      </c>
      <c r="D6" s="5" t="s">
        <v>49</v>
      </c>
      <c r="E6" s="9">
        <v>7000</v>
      </c>
      <c r="F6" s="9">
        <f t="shared" si="0"/>
        <v>350</v>
      </c>
      <c r="G6" s="9">
        <f t="shared" si="1"/>
        <v>350</v>
      </c>
      <c r="H6" s="9">
        <f t="shared" si="2"/>
        <v>700</v>
      </c>
      <c r="I6" s="7" t="s">
        <v>15</v>
      </c>
      <c r="J6" s="6"/>
    </row>
    <row r="7" s="1" customFormat="1" customHeight="1" spans="1:10 16380:16384">
      <c r="A7" s="5" t="s">
        <v>29</v>
      </c>
      <c r="B7" s="5" t="s">
        <v>129</v>
      </c>
      <c r="C7" s="5" t="s">
        <v>130</v>
      </c>
      <c r="D7" s="5" t="s">
        <v>131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15</v>
      </c>
      <c r="J7" s="6"/>
    </row>
    <row r="8" s="1" customFormat="1" customHeight="1" spans="1:10 16380:16384">
      <c r="A8" s="5" t="s">
        <v>33</v>
      </c>
      <c r="B8" s="5" t="s">
        <v>21</v>
      </c>
      <c r="C8" s="5" t="s">
        <v>22</v>
      </c>
      <c r="D8" s="5" t="s">
        <v>23</v>
      </c>
      <c r="E8" s="9">
        <v>7000</v>
      </c>
      <c r="F8" s="9">
        <f t="shared" si="0"/>
        <v>350</v>
      </c>
      <c r="G8" s="9">
        <f t="shared" si="1"/>
        <v>350</v>
      </c>
      <c r="H8" s="9">
        <f t="shared" si="2"/>
        <v>700</v>
      </c>
      <c r="I8" s="7" t="s">
        <v>24</v>
      </c>
      <c r="J8" s="6"/>
    </row>
    <row r="9" s="1" customFormat="1" customHeight="1" spans="1:10 16380:16384">
      <c r="A9" s="5" t="s">
        <v>38</v>
      </c>
      <c r="B9" s="5" t="s">
        <v>26</v>
      </c>
      <c r="C9" s="5" t="s">
        <v>27</v>
      </c>
      <c r="D9" s="5" t="s">
        <v>28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24</v>
      </c>
      <c r="J9" s="6"/>
    </row>
    <row r="10" s="1" customFormat="1" customHeight="1" spans="1:10 16380:16384">
      <c r="A10" s="5" t="s">
        <v>42</v>
      </c>
      <c r="B10" s="5" t="s">
        <v>30</v>
      </c>
      <c r="C10" s="5" t="s">
        <v>31</v>
      </c>
      <c r="D10" s="5" t="s">
        <v>32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24</v>
      </c>
      <c r="J10" s="6"/>
    </row>
    <row r="11" s="1" customFormat="1" customHeight="1" spans="1:10 16380:16384">
      <c r="A11" s="5" t="s">
        <v>46</v>
      </c>
      <c r="B11" s="5" t="s">
        <v>34</v>
      </c>
      <c r="C11" s="5" t="s">
        <v>35</v>
      </c>
      <c r="D11" s="5" t="s">
        <v>36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37</v>
      </c>
      <c r="J11" s="6"/>
    </row>
    <row r="12" s="1" customFormat="1" customHeight="1" spans="1:10 16380:16384">
      <c r="A12" s="5" t="s">
        <v>50</v>
      </c>
      <c r="B12" s="5" t="s">
        <v>39</v>
      </c>
      <c r="C12" s="5" t="s">
        <v>40</v>
      </c>
      <c r="D12" s="5" t="s">
        <v>41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24</v>
      </c>
      <c r="J12" s="6"/>
    </row>
    <row r="13" s="1" customFormat="1" customHeight="1" spans="1:10 16380:16384">
      <c r="A13" s="5" t="s">
        <v>55</v>
      </c>
      <c r="B13" s="5" t="s">
        <v>43</v>
      </c>
      <c r="C13" s="5" t="s">
        <v>44</v>
      </c>
      <c r="D13" s="5" t="s">
        <v>45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24</v>
      </c>
      <c r="J13" s="6"/>
    </row>
    <row r="14" s="1" customFormat="1" customHeight="1" spans="1:10 16380:16384">
      <c r="A14" s="5" t="s">
        <v>94</v>
      </c>
      <c r="B14" s="5" t="s">
        <v>51</v>
      </c>
      <c r="C14" s="5" t="s">
        <v>52</v>
      </c>
      <c r="D14" s="5" t="s">
        <v>53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54</v>
      </c>
      <c r="J14" s="6"/>
    </row>
    <row r="15" s="1" customFormat="1" customHeight="1" spans="1:10 16380:16384">
      <c r="A15" s="5" t="s">
        <v>98</v>
      </c>
      <c r="B15" s="5" t="s">
        <v>56</v>
      </c>
      <c r="C15" s="5" t="s">
        <v>57</v>
      </c>
      <c r="D15" s="5" t="s">
        <v>58</v>
      </c>
      <c r="E15" s="9">
        <v>7000</v>
      </c>
      <c r="F15" s="9">
        <f t="shared" si="0"/>
        <v>350</v>
      </c>
      <c r="G15" s="9">
        <f t="shared" si="1"/>
        <v>350</v>
      </c>
      <c r="H15" s="9">
        <f t="shared" si="2"/>
        <v>700</v>
      </c>
      <c r="I15" s="7" t="s">
        <v>59</v>
      </c>
      <c r="J15" s="6"/>
    </row>
    <row r="16" s="1" customFormat="1" customHeight="1" spans="1:10 16380:16384">
      <c r="A16" s="5" t="s">
        <v>8</v>
      </c>
      <c r="B16" s="5"/>
      <c r="C16" s="5"/>
      <c r="D16" s="5"/>
      <c r="E16" s="9">
        <f t="shared" ref="E16:H16" si="3">SUM(E3:E15)</f>
        <v>73000</v>
      </c>
      <c r="F16" s="9">
        <f t="shared" si="3"/>
        <v>3650</v>
      </c>
      <c r="G16" s="9">
        <f t="shared" si="3"/>
        <v>3650</v>
      </c>
      <c r="H16" s="9">
        <f t="shared" si="3"/>
        <v>7300</v>
      </c>
      <c r="I16" s="23"/>
      <c r="J16" s="6"/>
      <c r="XEZ16" s="22"/>
      <c r="XFA16" s="22"/>
      <c r="XFB16" s="22"/>
      <c r="XFC16" s="22"/>
      <c r="XFD16" s="22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L18" sqref="L18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4" t="s">
        <v>146</v>
      </c>
      <c r="B1" s="4"/>
      <c r="C1" s="4"/>
      <c r="D1" s="4"/>
      <c r="E1" s="4"/>
      <c r="F1" s="4"/>
      <c r="G1" s="4"/>
      <c r="H1" s="4"/>
      <c r="I1" s="4"/>
      <c r="J1" s="4"/>
      <c r="XEZ1" s="2"/>
      <c r="XFA1" s="2"/>
      <c r="XFB1" s="2"/>
      <c r="XFC1" s="2"/>
      <c r="XFD1" s="2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61</v>
      </c>
      <c r="C3" s="8" t="s">
        <v>62</v>
      </c>
      <c r="D3" s="5" t="s">
        <v>63</v>
      </c>
      <c r="E3" s="9">
        <v>5000</v>
      </c>
      <c r="F3" s="9">
        <f t="shared" ref="F3:F20" si="0">ROUND(E3*5%,2)</f>
        <v>250</v>
      </c>
      <c r="G3" s="9">
        <f t="shared" ref="G3:G20" si="1">ROUND(E3*5%,2)</f>
        <v>250</v>
      </c>
      <c r="H3" s="9">
        <f t="shared" ref="H3:H20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64</v>
      </c>
      <c r="C4" s="8" t="s">
        <v>65</v>
      </c>
      <c r="D4" s="5" t="s">
        <v>66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67</v>
      </c>
      <c r="C5" s="8" t="s">
        <v>68</v>
      </c>
      <c r="D5" s="5" t="s">
        <v>69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25</v>
      </c>
      <c r="B6" s="12" t="s">
        <v>70</v>
      </c>
      <c r="C6" s="24" t="s">
        <v>71</v>
      </c>
      <c r="D6" s="5" t="s">
        <v>72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29</v>
      </c>
      <c r="B7" s="7" t="s">
        <v>79</v>
      </c>
      <c r="C7" s="8" t="s">
        <v>80</v>
      </c>
      <c r="D7" s="5" t="s">
        <v>81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33</v>
      </c>
      <c r="B8" s="13" t="s">
        <v>82</v>
      </c>
      <c r="C8" s="8" t="s">
        <v>83</v>
      </c>
      <c r="D8" s="5" t="s">
        <v>84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38</v>
      </c>
      <c r="B9" s="12" t="s">
        <v>85</v>
      </c>
      <c r="C9" s="24" t="s">
        <v>86</v>
      </c>
      <c r="D9" s="5" t="s">
        <v>87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42</v>
      </c>
      <c r="B10" s="8" t="s">
        <v>107</v>
      </c>
      <c r="C10" s="24" t="s">
        <v>108</v>
      </c>
      <c r="D10" s="5" t="s">
        <v>109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15</v>
      </c>
      <c r="J10" s="11"/>
    </row>
    <row r="11" s="1" customFormat="1" customHeight="1" spans="1:10 16380:16384">
      <c r="A11" s="5" t="s">
        <v>46</v>
      </c>
      <c r="B11" s="8" t="s">
        <v>111</v>
      </c>
      <c r="C11" s="8" t="s">
        <v>112</v>
      </c>
      <c r="D11" s="5" t="s">
        <v>113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7" t="s">
        <v>15</v>
      </c>
      <c r="J11" s="11"/>
    </row>
    <row r="12" s="1" customFormat="1" customHeight="1" spans="1:10 16380:16384">
      <c r="A12" s="5" t="s">
        <v>50</v>
      </c>
      <c r="B12" s="7" t="s">
        <v>73</v>
      </c>
      <c r="C12" s="8" t="s">
        <v>74</v>
      </c>
      <c r="D12" s="5" t="s">
        <v>75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122</v>
      </c>
      <c r="J12" s="11"/>
    </row>
    <row r="13" s="1" customFormat="1" customHeight="1" spans="1:10 16380:16384">
      <c r="A13" s="5" t="s">
        <v>55</v>
      </c>
      <c r="B13" s="7" t="s">
        <v>76</v>
      </c>
      <c r="C13" s="8" t="s">
        <v>77</v>
      </c>
      <c r="D13" s="5" t="s">
        <v>78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122</v>
      </c>
      <c r="J13" s="11"/>
    </row>
    <row r="14" s="1" customFormat="1" customHeight="1" spans="1:10 16380:16384">
      <c r="A14" s="5" t="s">
        <v>94</v>
      </c>
      <c r="B14" s="12" t="s">
        <v>88</v>
      </c>
      <c r="C14" s="8" t="s">
        <v>89</v>
      </c>
      <c r="D14" s="5" t="s">
        <v>90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122</v>
      </c>
      <c r="J14" s="11"/>
    </row>
    <row r="15" s="1" customFormat="1" customHeight="1" spans="1:10 16380:16384">
      <c r="A15" s="5" t="s">
        <v>98</v>
      </c>
      <c r="B15" s="14" t="s">
        <v>95</v>
      </c>
      <c r="C15" s="24" t="s">
        <v>96</v>
      </c>
      <c r="D15" s="5" t="s">
        <v>97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122</v>
      </c>
      <c r="J15" s="15"/>
    </row>
    <row r="16" s="1" customFormat="1" customHeight="1" spans="1:10 16380:16384">
      <c r="A16" s="5" t="s">
        <v>102</v>
      </c>
      <c r="B16" s="8" t="s">
        <v>119</v>
      </c>
      <c r="C16" s="8" t="s">
        <v>120</v>
      </c>
      <c r="D16" s="5" t="s">
        <v>121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122</v>
      </c>
      <c r="J16" s="15"/>
    </row>
    <row r="17" s="1" customFormat="1" customHeight="1" spans="1:10 16380:16384">
      <c r="A17" s="5" t="s">
        <v>106</v>
      </c>
      <c r="B17" s="8" t="s">
        <v>115</v>
      </c>
      <c r="C17" s="8" t="s">
        <v>116</v>
      </c>
      <c r="D17" s="5" t="s">
        <v>117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54</v>
      </c>
      <c r="J17" s="15"/>
    </row>
    <row r="18" s="1" customFormat="1" customHeight="1" spans="1:10 16380:16384">
      <c r="A18" s="5" t="s">
        <v>110</v>
      </c>
      <c r="B18" s="12" t="s">
        <v>141</v>
      </c>
      <c r="C18" s="16" t="s">
        <v>142</v>
      </c>
      <c r="D18" s="5" t="s">
        <v>143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54</v>
      </c>
      <c r="J18" s="15"/>
    </row>
    <row r="19" s="1" customFormat="1" customHeight="1" spans="1:10 16380:16384">
      <c r="A19" s="5" t="s">
        <v>114</v>
      </c>
      <c r="B19" s="12" t="s">
        <v>133</v>
      </c>
      <c r="C19" s="25" t="s">
        <v>134</v>
      </c>
      <c r="D19" s="5" t="s">
        <v>135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54</v>
      </c>
      <c r="J19" s="15"/>
    </row>
    <row r="20" s="1" customFormat="1" customHeight="1" spans="1:10 16380:16384">
      <c r="A20" s="5" t="s">
        <v>118</v>
      </c>
      <c r="B20" s="12" t="s">
        <v>136</v>
      </c>
      <c r="C20" s="8" t="s">
        <v>137</v>
      </c>
      <c r="D20" s="5" t="s">
        <v>138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54</v>
      </c>
      <c r="J20" s="15"/>
    </row>
    <row r="21" s="1" customFormat="1" customHeight="1" spans="1:10 16380:16384">
      <c r="A21" s="18" t="s">
        <v>8</v>
      </c>
      <c r="B21" s="19"/>
      <c r="C21" s="19"/>
      <c r="D21" s="20"/>
      <c r="E21" s="9">
        <f t="shared" ref="E21:H21" si="3">SUM(E3:E20)</f>
        <v>90000</v>
      </c>
      <c r="F21" s="9">
        <f t="shared" si="3"/>
        <v>4500</v>
      </c>
      <c r="G21" s="9">
        <f t="shared" si="3"/>
        <v>4500</v>
      </c>
      <c r="H21" s="9">
        <f t="shared" si="3"/>
        <v>9000</v>
      </c>
      <c r="I21" s="21"/>
      <c r="J21" s="15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库尔勒二分公司5月</vt:lpstr>
      <vt:lpstr>通力股份5月</vt:lpstr>
      <vt:lpstr>通力股份6月</vt:lpstr>
      <vt:lpstr>库尔勒二分公司6月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2026-06-05T10:58:02Z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