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9" activeTab="16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二分公司5月" sheetId="9" r:id="rId9"/>
    <sheet name="通力股份5月" sheetId="10" r:id="rId10"/>
    <sheet name="通力股份6月" sheetId="11" r:id="rId11"/>
    <sheet name="库尔勒二分公司6月" sheetId="12" r:id="rId12"/>
    <sheet name="通力股份7月" sheetId="13" r:id="rId13"/>
    <sheet name="库尔勒二分公司7月" sheetId="14" r:id="rId14"/>
    <sheet name="库尔勒二分公司8月" sheetId="15" r:id="rId15"/>
    <sheet name="通力股份8月" sheetId="16" r:id="rId16"/>
    <sheet name="库尔勒二分公司9月" sheetId="17" r:id="rId17"/>
    <sheet name="通力股份9月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<sst xmlns="http://schemas.openxmlformats.org/spreadsheetml/2006/main" count="1611" uniqueCount="171">
  <si>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</si>
  <si>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</si>
  <si>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</si>
  <si>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</si>
  <si>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</si>
  <si>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</si>
  <si>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</si>
  <si>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</si>
  <si>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</si>
  <si>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</si>
  <si>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</si>
  <si>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</si>
  <si>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</si>
  <si>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</si>
  <si>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</si>
  <si>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</si>
  <si>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</si>
  <si>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</si>
  <si>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</si>
  <si>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</si>
  <si>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</si>
  <si>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</si>
  <si>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</si>
  <si>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</si>
  <si>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</si>
  <si>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</si>
  <si>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</si>
  <si>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</si>
  <si>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</si>
  <si>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</si>
  <si>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</si>
  <si>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</si>
  <si>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</si>
  <si>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</si>
  <si>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</si>
  <si>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</si>
  <si>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</si>
  <si>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</si>
  <si>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</si>
  <si>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</si>
  <si>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</si>
  <si>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</si>
  <si>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</si>
  <si>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</si>
  <si>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</si>
  <si>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</si>
  <si>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</si>
  <si>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</si>
  <si>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</si>
  <si>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</si>
  <si>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</si>
  <si>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</si>
  <si>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</si>
  <si>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</si>
  <si>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</si>
  <si>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</si>
  <si>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</si>
  <si>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</si>
  <si>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</si>
  <si>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</si>
  <si>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</si>
  <si>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</si>
  <si>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</si>
  <si>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</si>
  <si>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</si>
  <si>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</si>
  <si>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</si>
  <si>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</si>
  <si>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</si>
  <si>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</si>
  <si>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</si>
  <si>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</si>
  <si>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</si>
  <si>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</si>
  <si>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</si>
  <si>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</si>
  <si>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</si>
  <si>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</si>
  <si>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</si>
  <si>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</si>
  <si>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</si>
  <si>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</si>
  <si>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</si>
  <si>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</si>
  <si>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</si>
  <si>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</si>
  <si>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</si>
  <si>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</si>
  <si>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</si>
  <si>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</si>
  <si>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</si>
  <si>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</si>
  <si>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</si>
  <si>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</si>
  <si>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</si>
  <si>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</si>
  <si>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</si>
  <si>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</si>
  <si>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</si>
  <si>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</si>
  <si>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</si>
  <si>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</si>
  <si>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</si>
  <si>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</si>
  <si>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</si>
  <si>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</si>
  <si>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</si>
  <si>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</si>
  <si>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</si>
  <si>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</si>
  <si>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</si>
  <si>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</si>
  <si>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</si>
  <si>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</si>
  <si>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</si>
  <si>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</si>
  <si>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</si>
  <si>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</si>
  <si>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</si>
  <si>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</si>
  <si>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</si>
  <si>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</si>
  <si>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</si>
  <si>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</si>
  <si>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</si>
  <si>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</si>
  <si>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</si>
  <si>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</si>
  <si>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</si>
  <si>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</si>
  <si>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</si>
  <si>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</si>
  <si>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</si>
  <si>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</si>
  <si>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</si>
  <si>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</si>
  <si>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</si>
  <si>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</si>
  <si>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</si>
  <si>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</si>
  <si>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</si>
  <si>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</si>
  <si>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</si>
  <si>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</si>
  <si>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</si>
  <si>
    <t>新疆通力建设集团股份有限公司2026年6月公积金缴纳明细表（单位账号：082500015）</t>
  </si>
  <si>
    <t>新疆通力房地产开发有限公司库尔勒二分公司2026年6月公积金缴纳明细表（单位账号：082300010）</t>
  </si>
  <si>
    <t>新疆通力建设集团股份有限公司2026年7月公积金缴纳明细表（单位账号：082500015）</t>
  </si>
  <si>
    <t>新疆通力房地产开发有限公司库尔勒二分公司2026年7月公积金缴纳明细表（单位账号：082300010）</t>
  </si>
  <si>
    <t>温和电站</t>
  </si>
  <si>
    <t>孟克特</t>
  </si>
  <si>
    <t>东都果尔</t>
  </si>
  <si>
    <t>霍尔果斯</t>
  </si>
  <si>
    <t>胡正辉</t>
  </si>
  <si>
    <t>652829200106010713</t>
  </si>
  <si>
    <t>15739883601</t>
  </si>
  <si>
    <t>19</t>
  </si>
  <si>
    <t>新疆通力房地产开发有限公司库尔勒二分公司2026年8月公积金缴纳明细表（单位账号：082300010）</t>
  </si>
  <si>
    <t>尼勒克电站</t>
  </si>
  <si>
    <t>夏塔电站</t>
  </si>
  <si>
    <t>新疆通力建设集团股份有限公司2026年8月公积金缴纳明细表（单位账号：082500015）</t>
  </si>
  <si>
    <t>新疆通力房地产开发有限公司库尔勒二分公司2026年9月公积金缴纳明细表（单位账号：082300010）</t>
  </si>
  <si>
    <t>刘洋</t>
  </si>
  <si>
    <t>652923199201021113</t>
  </si>
  <si>
    <t>18999020375</t>
  </si>
  <si>
    <t>吴辉</t>
  </si>
  <si>
    <t>511025198707038219</t>
  </si>
  <si>
    <t>18799980625</t>
  </si>
  <si>
    <t>20</t>
  </si>
  <si>
    <t>21</t>
  </si>
  <si>
    <t>新疆通力建设集团股份有限公司2026年9月公积金缴纳明细表（单位账号：082500015）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</si>
</sst>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F16" sqref="F1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4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17"/>
    </row>
    <row r="14" s="1" customFormat="1" customHeight="1" spans="1:10 16380:16384">
      <c r="A14" s="6" t="s">
        <v>94</v>
      </c>
      <c r="B14" s="16" t="s">
        <v>95</v>
      </c>
      <c r="C14" s="24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17"/>
    </row>
    <row r="15" s="1" customFormat="1" customHeight="1" spans="1:10 16380:16384">
      <c r="A15" s="6" t="s">
        <v>98</v>
      </c>
      <c r="B15" s="16" t="s">
        <v>99</v>
      </c>
      <c r="C15" s="24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17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17"/>
    </row>
    <row r="17" s="2" customFormat="1" customHeight="1" spans="1:10 16380:16384">
      <c r="A17" s="6" t="s">
        <v>106</v>
      </c>
      <c r="B17" s="11" t="s">
        <v>107</v>
      </c>
      <c r="C17" s="24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17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4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17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17"/>
    </row>
    <row r="19" s="1" customFormat="1" customHeight="1" spans="1:10 16380:16384">
      <c r="A19" s="20" t="s">
        <v>8</v>
      </c>
      <c r="B19" s="21"/>
      <c r="C19" s="21"/>
      <c r="D19" s="22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3"/>
      <c r="J19" s="17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4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5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6" t="s">
        <v>95</v>
      </c>
      <c r="C19" s="24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17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1"/>
  <sheetViews>
    <sheetView workbookViewId="0">
      <selection activeCell="J10" sqref="J10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pageSetup paperSize="9" scale="93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145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146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17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20" t="s">
        <v>8</v>
      </c>
      <c r="B21" s="21"/>
      <c r="C21" s="21"/>
      <c r="D21" s="22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3"/>
      <c r="J21" s="17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147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148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1" si="0">ROUND(E3*5%,2)</f>
        <v>250</v>
      </c>
      <c r="G3" s="8">
        <f t="shared" ref="G3:G21" si="1">ROUND(E3*5%,2)</f>
        <v>250</v>
      </c>
      <c r="H3" s="8">
        <f t="shared" ref="H3:H21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150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150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150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151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151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151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152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153</v>
      </c>
      <c r="C20" s="18" t="s">
        <v>154</v>
      </c>
      <c r="D20" s="6" t="s">
        <v>155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6" t="s">
        <v>156</v>
      </c>
      <c r="B21" s="14" t="s">
        <v>136</v>
      </c>
      <c r="C21" s="11" t="s">
        <v>137</v>
      </c>
      <c r="D21" s="6" t="s">
        <v>138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54</v>
      </c>
      <c r="J21" s="17"/>
    </row>
    <row r="22" s="1" customFormat="1" customHeight="1" spans="1:10 16380:16384">
      <c r="A22" s="20" t="s">
        <v>8</v>
      </c>
      <c r="B22" s="21"/>
      <c r="C22" s="21"/>
      <c r="D22" s="22"/>
      <c r="E22" s="8">
        <f>SUM(E3:E21)</f>
        <v>95000</v>
      </c>
      <c r="F22" s="8">
        <f>SUM(F3:F21)</f>
        <v>4750</v>
      </c>
      <c r="G22" s="8">
        <f>SUM(G3:G21)</f>
        <v>4750</v>
      </c>
      <c r="H22" s="8">
        <f>SUM(H3:H21)</f>
        <v>9500</v>
      </c>
      <c r="I22" s="23"/>
      <c r="J22" s="17"/>
      <c r="XEZ22" s="2"/>
      <c r="XFA22" s="2"/>
      <c r="XFB22" s="2"/>
      <c r="XFC22" s="2"/>
      <c r="XFD22" s="2"/>
    </row>
    <row r="25" customHeight="1" spans="1:10 16380:16384">
      <c r="I25" s="3">
        <f>A21+通力股份7月!A15+库尔勒二分公司6月!A20+通力股份6月!A15+通力股份5月!A15+库尔勒二分公司5月!A20+通力股份4月!A15+库尔勒二分公司4月!A20+通力股份3月!A15+库尔勒二分公司3月!A18+通力股份2月!A14+库尔勒二分公司2月!A20+库尔勒二分公司1月!A20+通力股份1月!A13</f>
        <v>213</v>
      </c>
    </row>
    <row r="26" customHeight="1" spans="1:10 16380:16384">
      <c r="I26" s="3">
        <f>库尔勒二分公司1月!A20+库尔勒二分公司2月!A20+库尔勒二分公司3月!A18+库尔勒二分公司4月!A20+库尔勒二分公司5月!A20+库尔勒二分公司6月!A20+A21</f>
        <v>125</v>
      </c>
    </row>
    <row r="27" customHeight="1" spans="1:10 16380:16384">
      <c r="I27" s="3">
        <f>I25-I26</f>
        <v>88</v>
      </c>
    </row>
  </sheetData>
  <mergeCells count="2">
    <mergeCell ref="A1:J1"/>
    <mergeCell ref="A22:C22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workbookViewId="0">
      <selection activeCell="A1" sqref="A1:J1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1" si="0">ROUND(E3*5%,2)</f>
        <v>250</v>
      </c>
      <c r="G3" s="8">
        <f t="shared" ref="G3:G21" si="1">ROUND(E3*5%,2)</f>
        <v>250</v>
      </c>
      <c r="H3" s="8">
        <f t="shared" ref="H3:H21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158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158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158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12" t="s">
        <v>158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159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159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153</v>
      </c>
      <c r="C20" s="18" t="s">
        <v>154</v>
      </c>
      <c r="D20" s="6" t="s">
        <v>155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54</v>
      </c>
      <c r="J20" s="17"/>
    </row>
    <row r="21" s="1" customFormat="1" customHeight="1" spans="1:10 16380:16384">
      <c r="A21" s="6" t="s">
        <v>156</v>
      </c>
      <c r="B21" s="14" t="s">
        <v>136</v>
      </c>
      <c r="C21" s="11" t="s">
        <v>137</v>
      </c>
      <c r="D21" s="6" t="s">
        <v>138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54</v>
      </c>
      <c r="J21" s="17"/>
    </row>
    <row r="22" s="1" customFormat="1" customHeight="1" spans="1:10 16380:16384">
      <c r="A22" s="20" t="s">
        <v>8</v>
      </c>
      <c r="B22" s="21"/>
      <c r="C22" s="21"/>
      <c r="D22" s="22"/>
      <c r="E22" s="8">
        <f t="shared" ref="E22:H22" si="3">SUM(E3:E21)</f>
        <v>95000</v>
      </c>
      <c r="F22" s="8">
        <f t="shared" si="3"/>
        <v>4750</v>
      </c>
      <c r="G22" s="8">
        <f t="shared" si="3"/>
        <v>4750</v>
      </c>
      <c r="H22" s="8">
        <f t="shared" si="3"/>
        <v>9500</v>
      </c>
      <c r="I22" s="23"/>
      <c r="J22" s="17"/>
      <c r="XEZ22" s="2"/>
      <c r="XFA22" s="2"/>
      <c r="XFB22" s="2"/>
      <c r="XFC22" s="2"/>
      <c r="XFD22" s="2"/>
    </row>
  </sheetData>
  <mergeCells count="2">
    <mergeCell ref="A1:J1"/>
    <mergeCell ref="A22:C2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160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"/>
  <sheetViews>
    <sheetView tabSelected="1" topLeftCell="A11" workbookViewId="0">
      <selection activeCell="J25" sqref="H25:J32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6.375" style="3" customWidth="1"/>
    <col min="10" max="10" width="8.875" style="1" customWidth="1"/>
    <col min="11" max="16379" width="11.375" style="1"/>
    <col min="16380" max="16384" width="11.375" style="2"/>
  </cols>
  <sheetData>
    <row r="1" s="1" customFormat="1" customHeight="1" spans="1:10 16380:16384">
      <c r="A1" s="5" t="s">
        <v>161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3" si="0">ROUND(E3*5%,2)</f>
        <v>250</v>
      </c>
      <c r="G3" s="8">
        <f t="shared" ref="G3:G23" si="1">ROUND(E3*5%,2)</f>
        <v>250</v>
      </c>
      <c r="H3" s="8">
        <f t="shared" ref="H3:H23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4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149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150</v>
      </c>
      <c r="J8" s="13"/>
    </row>
    <row r="9" s="1" customFormat="1" customHeight="1" spans="1:10 16380:16384">
      <c r="A9" s="6" t="s">
        <v>38</v>
      </c>
      <c r="B9" s="14" t="s">
        <v>85</v>
      </c>
      <c r="C9" s="24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149</v>
      </c>
      <c r="J9" s="13"/>
    </row>
    <row r="10" s="1" customFormat="1" customHeight="1" spans="1:10 16380:16384">
      <c r="A10" s="6" t="s">
        <v>42</v>
      </c>
      <c r="B10" s="11" t="s">
        <v>107</v>
      </c>
      <c r="C10" s="24" t="s">
        <v>108</v>
      </c>
      <c r="D10" s="6" t="s">
        <v>109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149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150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150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151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151</v>
      </c>
      <c r="J14" s="13"/>
    </row>
    <row r="15" s="1" customFormat="1" customHeight="1" spans="1:10 16380:16384">
      <c r="A15" s="6" t="s">
        <v>98</v>
      </c>
      <c r="B15" s="16" t="s">
        <v>95</v>
      </c>
      <c r="C15" s="24" t="s">
        <v>96</v>
      </c>
      <c r="D15" s="6" t="s">
        <v>97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151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152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37</v>
      </c>
      <c r="J18" s="17"/>
    </row>
    <row r="19" s="1" customFormat="1" customHeight="1" spans="1:10 16380:16384">
      <c r="A19" s="6" t="s">
        <v>114</v>
      </c>
      <c r="B19" s="14" t="s">
        <v>133</v>
      </c>
      <c r="C19" s="25" t="s">
        <v>134</v>
      </c>
      <c r="D19" s="6" t="s">
        <v>135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37</v>
      </c>
      <c r="J19" s="17"/>
    </row>
    <row r="20" s="1" customFormat="1" customHeight="1" spans="1:10 16380:16384">
      <c r="A20" s="6" t="s">
        <v>118</v>
      </c>
      <c r="B20" s="14" t="s">
        <v>162</v>
      </c>
      <c r="C20" s="25" t="s">
        <v>163</v>
      </c>
      <c r="D20" s="6" t="s">
        <v>164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17"/>
    </row>
    <row r="21" s="1" customFormat="1" customHeight="1" spans="1:10 16380:16384">
      <c r="A21" s="6" t="s">
        <v>156</v>
      </c>
      <c r="B21" s="14" t="s">
        <v>165</v>
      </c>
      <c r="C21" s="25" t="s">
        <v>166</v>
      </c>
      <c r="D21" s="6" t="s">
        <v>167</v>
      </c>
      <c r="E21" s="8">
        <v>5000</v>
      </c>
      <c r="F21" s="8">
        <f t="shared" si="0"/>
        <v>250</v>
      </c>
      <c r="G21" s="8">
        <f t="shared" si="1"/>
        <v>250</v>
      </c>
      <c r="H21" s="8">
        <f t="shared" si="2"/>
        <v>500</v>
      </c>
      <c r="I21" s="9" t="s">
        <v>122</v>
      </c>
      <c r="J21" s="17"/>
    </row>
    <row r="22" s="1" customFormat="1" customHeight="1" spans="1:10 16380:16384">
      <c r="A22" s="6" t="s">
        <v>168</v>
      </c>
      <c r="B22" s="14" t="s">
        <v>153</v>
      </c>
      <c r="C22" s="18" t="s">
        <v>154</v>
      </c>
      <c r="D22" s="6" t="s">
        <v>155</v>
      </c>
      <c r="E22" s="8">
        <v>5000</v>
      </c>
      <c r="F22" s="8">
        <f t="shared" si="0"/>
        <v>250</v>
      </c>
      <c r="G22" s="8">
        <f t="shared" si="1"/>
        <v>250</v>
      </c>
      <c r="H22" s="8">
        <f t="shared" si="2"/>
        <v>500</v>
      </c>
      <c r="I22" s="9" t="s">
        <v>54</v>
      </c>
      <c r="J22" s="17"/>
    </row>
    <row r="23" s="1" customFormat="1" customHeight="1" spans="1:10 16380:16384">
      <c r="A23" s="6" t="s">
        <v>169</v>
      </c>
      <c r="B23" s="14" t="s">
        <v>136</v>
      </c>
      <c r="C23" s="11" t="s">
        <v>137</v>
      </c>
      <c r="D23" s="6" t="s">
        <v>138</v>
      </c>
      <c r="E23" s="8">
        <v>5000</v>
      </c>
      <c r="F23" s="8">
        <f t="shared" si="0"/>
        <v>250</v>
      </c>
      <c r="G23" s="8">
        <f t="shared" si="1"/>
        <v>250</v>
      </c>
      <c r="H23" s="8">
        <f t="shared" si="2"/>
        <v>500</v>
      </c>
      <c r="I23" s="9" t="s">
        <v>54</v>
      </c>
      <c r="J23" s="17"/>
    </row>
    <row r="24" s="1" customFormat="1" customHeight="1" spans="1:10 16380:16384">
      <c r="A24" s="20" t="s">
        <v>8</v>
      </c>
      <c r="B24" s="21"/>
      <c r="C24" s="21"/>
      <c r="D24" s="22"/>
      <c r="E24" s="8">
        <f>SUM(E3:E23)</f>
        <v>105000</v>
      </c>
      <c r="F24" s="8">
        <f>SUM(F3:F23)</f>
        <v>5250</v>
      </c>
      <c r="G24" s="8">
        <f>SUM(G3:G23)</f>
        <v>5250</v>
      </c>
      <c r="H24" s="8">
        <f>SUM(H3:H23)</f>
        <v>10500</v>
      </c>
      <c r="I24" s="23"/>
      <c r="J24" s="17"/>
      <c r="XEZ24" s="2"/>
      <c r="XFA24" s="2"/>
      <c r="XFB24" s="2"/>
      <c r="XFC24" s="2"/>
      <c r="XFD24" s="2"/>
    </row>
    <row r="27" s="1" customFormat="1" customHeight="1" spans="1:10 16380:16384">
      <c r="H27" s="2"/>
      <c r="I27" s="3"/>
      <c r="XEZ27" s="2"/>
      <c r="XFA27" s="2"/>
      <c r="XFB27" s="2"/>
      <c r="XFC27" s="2"/>
      <c r="XFD27" s="2"/>
    </row>
    <row r="28" s="1" customFormat="1" customHeight="1" spans="1:10 16380:16384">
      <c r="H28" s="2"/>
      <c r="I28" s="3"/>
      <c r="XEZ28" s="2"/>
      <c r="XFA28" s="2"/>
      <c r="XFB28" s="2"/>
      <c r="XFC28" s="2"/>
      <c r="XFD28" s="2"/>
    </row>
    <row r="29" s="1" customFormat="1" customHeight="1" spans="1:10 16380:16384">
      <c r="H29" s="2"/>
      <c r="I29" s="3"/>
      <c r="XEZ29" s="2"/>
      <c r="XFA29" s="2"/>
      <c r="XFB29" s="2"/>
      <c r="XFC29" s="2"/>
      <c r="XFD29" s="2"/>
    </row>
  </sheetData>
  <mergeCells count="2">
    <mergeCell ref="A1:J1"/>
    <mergeCell ref="A24:C24"/>
  </mergeCells>
  <pageMargins left="1.45625" right="0.75" top="1" bottom="1" header="0.5" footer="0.5"/>
  <pageSetup paperSize="9" scale="85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I19" sqref="I1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170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库尔勒二分公司5月</vt:lpstr>
      <vt:lpstr>通力股份5月</vt:lpstr>
      <vt:lpstr>通力股份6月</vt:lpstr>
      <vt:lpstr>库尔勒二分公司6月</vt:lpstr>
      <vt:lpstr>通力股份7月</vt:lpstr>
      <vt:lpstr>库尔勒二分公司7月</vt:lpstr>
      <vt:lpstr>库尔勒二分公司8月</vt:lpstr>
      <vt:lpstr>通力股份8月</vt:lpstr>
      <vt:lpstr>库尔勒二分公司9月</vt:lpstr>
      <vt:lpstr>通力股份9月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杜怡冰</cp:lastModifiedBy>
  <dcterms:created xsi:type="dcterms:W3CDTF">2026-01-16T02:38:00Z</dcterms:created>
  <dcterms:modified xsi:type="dcterms:W3CDTF">2026-09-30T07:58:20Z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