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58" activeTab="2"/>
  </bookViews>
  <sheets>
    <sheet name="2025.4月土地拆迁费申报表抵增值税计算表" sheetId="1" r:id="rId1"/>
    <sheet name="2025.8月土地拆迁费申报表抵增值税计算表" sheetId="2" r:id="rId2"/>
    <sheet name="2026.5月土地拆迁费申报表抵增值税计算表" sheetId="3" r:id="rId3"/>
    <sheet name="Sheet1" sheetId="4" r:id="rId4"/>
  </sheets>
  <definedNames>
    <definedName name="_xlnm._FilterDatabase" localSheetId="2" hidden="1">'2026.5月土地拆迁费申报表抵增值税计算表'!$A$1:$N$920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3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E2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245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E4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F5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3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E583" authorId="0">
      <text>
        <r>
          <rPr>
            <sz val="9"/>
            <rFont val="宋体"/>
            <charset val="134"/>
          </rPr>
          <t>由一期住宅12-1-502转</t>
        </r>
      </text>
    </comment>
    <comment ref="E65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E6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comments3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8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D4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G5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58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D603" authorId="0">
      <text>
        <r>
          <rPr>
            <sz val="9"/>
            <rFont val="宋体"/>
            <charset val="134"/>
          </rPr>
          <t>由一期住宅12-1-502转</t>
        </r>
      </text>
    </comment>
    <comment ref="D67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D6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sharedStrings.xml><?xml version="1.0" encoding="utf-8"?>
<sst xmlns="http://schemas.openxmlformats.org/spreadsheetml/2006/main" count="7001" uniqueCount="2780">
  <si>
    <t>合同签订日期</t>
  </si>
  <si>
    <t>合同号</t>
  </si>
  <si>
    <t>身份证号</t>
  </si>
  <si>
    <t>姓名</t>
  </si>
  <si>
    <t>楼号</t>
  </si>
  <si>
    <t>楼层</t>
  </si>
  <si>
    <t>房号</t>
  </si>
  <si>
    <t>开发面积</t>
  </si>
  <si>
    <t>销售面积</t>
  </si>
  <si>
    <t>单价</t>
  </si>
  <si>
    <t>总价</t>
  </si>
  <si>
    <t>412724197310186410</t>
  </si>
  <si>
    <t>孙光立、王俊丽</t>
  </si>
  <si>
    <t>13号楼</t>
  </si>
  <si>
    <t>1层</t>
  </si>
  <si>
    <t>01</t>
  </si>
  <si>
    <t>511181199106300024</t>
  </si>
  <si>
    <t>张愫</t>
  </si>
  <si>
    <t>02</t>
  </si>
  <si>
    <t>413023198401080786</t>
  </si>
  <si>
    <t>刘建云</t>
  </si>
  <si>
    <t>03</t>
  </si>
  <si>
    <t>652828200012301150</t>
  </si>
  <si>
    <t>刘忠亮</t>
  </si>
  <si>
    <t>04</t>
  </si>
  <si>
    <t>622424199011095270</t>
  </si>
  <si>
    <t>何文斌</t>
  </si>
  <si>
    <t>05</t>
  </si>
  <si>
    <t>652829196210172422</t>
  </si>
  <si>
    <t>彭素莲 成交</t>
  </si>
  <si>
    <t>06</t>
  </si>
  <si>
    <t>511011197812255060</t>
  </si>
  <si>
    <t>黄菊春 成交</t>
  </si>
  <si>
    <t>07</t>
  </si>
  <si>
    <t>652801198204135214</t>
  </si>
  <si>
    <t>顾渐 成交</t>
  </si>
  <si>
    <t>08</t>
  </si>
  <si>
    <t>513021197308168093</t>
  </si>
  <si>
    <t>唐自才 成交</t>
  </si>
  <si>
    <t>622322199105201849</t>
  </si>
  <si>
    <t>杨尚龙（甄慧琴）</t>
  </si>
  <si>
    <t>140428199203040425</t>
  </si>
  <si>
    <t>安学强（卫亚丽）</t>
  </si>
  <si>
    <t>320321198808273618</t>
  </si>
  <si>
    <t>巩红卫 成交</t>
  </si>
  <si>
    <t>130637200011201811</t>
  </si>
  <si>
    <t>王恒州 成交</t>
  </si>
  <si>
    <t>2层</t>
  </si>
  <si>
    <t>65280120010722053X</t>
  </si>
  <si>
    <t>何骁、梁凌芳</t>
  </si>
  <si>
    <t>320321198002133624</t>
  </si>
  <si>
    <t>李红艳</t>
  </si>
  <si>
    <t>652801197904111120</t>
  </si>
  <si>
    <t>柳继芳</t>
  </si>
  <si>
    <t>620121198508167215</t>
  </si>
  <si>
    <t>苏生宝</t>
  </si>
  <si>
    <t>09</t>
  </si>
  <si>
    <t>652801198709101625</t>
  </si>
  <si>
    <t>刘钦</t>
  </si>
  <si>
    <t>652823198709093329</t>
  </si>
  <si>
    <t>朱星星、马江伟</t>
  </si>
  <si>
    <t>410926197305292069</t>
  </si>
  <si>
    <t>董梅荣</t>
  </si>
  <si>
    <t>20230008542</t>
  </si>
  <si>
    <t>500225198808217396</t>
  </si>
  <si>
    <t xml:space="preserve">易章波（易高才） </t>
  </si>
  <si>
    <t>512929197302241439</t>
  </si>
  <si>
    <t>张龙凤 成交</t>
  </si>
  <si>
    <t>652824198309201446</t>
  </si>
  <si>
    <t>孔小宁（孔令强）</t>
  </si>
  <si>
    <t>411330199111100067</t>
  </si>
  <si>
    <t xml:space="preserve">贾志丽 </t>
  </si>
  <si>
    <t>320321198702194233</t>
  </si>
  <si>
    <t>张磊磊</t>
  </si>
  <si>
    <t>411322199105104512</t>
  </si>
  <si>
    <t>马威</t>
  </si>
  <si>
    <t>320321197012203660</t>
  </si>
  <si>
    <t>巩凤华</t>
  </si>
  <si>
    <t>62012119790907631X</t>
  </si>
  <si>
    <t>蒋永祥</t>
  </si>
  <si>
    <t>652824198703181121</t>
  </si>
  <si>
    <t>梁杨敏芝、张嘉恒（18-2-1/2换房来）</t>
  </si>
  <si>
    <t>510902197112018349</t>
  </si>
  <si>
    <t>李玉华</t>
  </si>
  <si>
    <t>652801199808211622</t>
  </si>
  <si>
    <t>刘泽娇</t>
  </si>
  <si>
    <t>120112198111200019</t>
  </si>
  <si>
    <t>刘志鹏</t>
  </si>
  <si>
    <t>652801200110273712</t>
  </si>
  <si>
    <t>牛燕</t>
  </si>
  <si>
    <t>652801198311290025</t>
  </si>
  <si>
    <t>胡杨</t>
  </si>
  <si>
    <t>410621197812180063</t>
  </si>
  <si>
    <t>张江莉（郜艺博）</t>
  </si>
  <si>
    <t>410526201008210976</t>
  </si>
  <si>
    <t>郜艺博（张江莉）</t>
  </si>
  <si>
    <t>130638199306103013</t>
  </si>
  <si>
    <t>李强</t>
  </si>
  <si>
    <t>612401199210211389</t>
  </si>
  <si>
    <t>江域</t>
  </si>
  <si>
    <t>61042198909210094</t>
  </si>
  <si>
    <r>
      <rPr>
        <sz val="10"/>
        <rFont val="宋体"/>
        <charset val="134"/>
      </rPr>
      <t>张依涵</t>
    </r>
    <r>
      <rPr>
        <sz val="10"/>
        <color rgb="FFFF0000"/>
        <rFont val="宋体"/>
        <charset val="134"/>
      </rPr>
      <t xml:space="preserve">
凌亚彬 退 </t>
    </r>
  </si>
  <si>
    <t>612125196408030533</t>
  </si>
  <si>
    <t>李花战</t>
  </si>
  <si>
    <t>652827196205271642</t>
  </si>
  <si>
    <t>（敬天惠）柳康林</t>
  </si>
  <si>
    <t>65282619740930263X</t>
  </si>
  <si>
    <t>李洪建.李玉良、</t>
  </si>
  <si>
    <t>652825195208071032</t>
  </si>
  <si>
    <t>柳康林</t>
  </si>
  <si>
    <t>652825198605263023</t>
  </si>
  <si>
    <t>柳欢</t>
  </si>
  <si>
    <t>610324198604190042</t>
  </si>
  <si>
    <t>张瑞宁、黄建华</t>
  </si>
  <si>
    <t>652826198408120046</t>
  </si>
  <si>
    <t>周小茜（白林清）</t>
  </si>
  <si>
    <t>510824197003192893</t>
  </si>
  <si>
    <t>赵中文（白林清）</t>
  </si>
  <si>
    <t>652827199912110331</t>
  </si>
  <si>
    <t>史越，王红霞</t>
  </si>
  <si>
    <t>652827197104170329</t>
  </si>
  <si>
    <t>王红霞</t>
  </si>
  <si>
    <t>530421198806080315</t>
  </si>
  <si>
    <t>段云江</t>
  </si>
  <si>
    <t>510626199311195624</t>
  </si>
  <si>
    <t>唐晓霜</t>
  </si>
  <si>
    <t>652821199301293313</t>
  </si>
  <si>
    <t>余仁杰</t>
  </si>
  <si>
    <t>652801196610261663</t>
  </si>
  <si>
    <t>马江燕</t>
  </si>
  <si>
    <t>652827196504121644</t>
  </si>
  <si>
    <t>袁代凤</t>
  </si>
  <si>
    <t>652123198005250025</t>
  </si>
  <si>
    <t>梁静</t>
  </si>
  <si>
    <t>15号楼</t>
  </si>
  <si>
    <t>620422198610202745</t>
  </si>
  <si>
    <t>王亮霞、陈忠国</t>
  </si>
  <si>
    <t>450902199407142761</t>
  </si>
  <si>
    <t>黄婷</t>
  </si>
  <si>
    <t>510723199610172074</t>
  </si>
  <si>
    <t>张甜甜、杨程</t>
  </si>
  <si>
    <t>652829197708300721</t>
  </si>
  <si>
    <t>王洪娥</t>
  </si>
  <si>
    <t>王红娥、王洪霞</t>
  </si>
  <si>
    <t>652801200804020525</t>
  </si>
  <si>
    <t>程智秀</t>
  </si>
  <si>
    <t>20240004709</t>
  </si>
  <si>
    <t>李小龙、张小凤</t>
  </si>
  <si>
    <t>62222519850915032X</t>
  </si>
  <si>
    <t>郭莉莉</t>
  </si>
  <si>
    <t>652826198512190829</t>
  </si>
  <si>
    <t>马若雪</t>
  </si>
  <si>
    <t>362323197903237815</t>
  </si>
  <si>
    <t>王德中</t>
  </si>
  <si>
    <t>511026196907044936</t>
  </si>
  <si>
    <t>刘沛林</t>
  </si>
  <si>
    <t>652801199303245528</t>
  </si>
  <si>
    <t>王艺</t>
  </si>
  <si>
    <t>652801199101105527</t>
  </si>
  <si>
    <t>王秋香</t>
  </si>
  <si>
    <t>622201198511176026</t>
  </si>
  <si>
    <t>张可欣</t>
  </si>
  <si>
    <t>41272219810626732X</t>
  </si>
  <si>
    <t>王贤</t>
  </si>
  <si>
    <t>412722198405087310</t>
  </si>
  <si>
    <t>王兵强</t>
  </si>
  <si>
    <t>652801197202031652</t>
  </si>
  <si>
    <t>袁明伟</t>
  </si>
  <si>
    <t>17号楼</t>
  </si>
  <si>
    <t>65280119940310452X</t>
  </si>
  <si>
    <t>赵小兰</t>
  </si>
  <si>
    <t>622727196711186845</t>
  </si>
  <si>
    <t>靳国柱、马娥子</t>
  </si>
  <si>
    <t>652801197705120526</t>
  </si>
  <si>
    <t>马嘉欣杨新梅</t>
  </si>
  <si>
    <t>马嘉欣、杨新梅</t>
  </si>
  <si>
    <t>510723197701070744</t>
  </si>
  <si>
    <t>刘俊平</t>
  </si>
  <si>
    <t>320322196210265960</t>
  </si>
  <si>
    <t>张洪、吴宝贵</t>
  </si>
  <si>
    <t>512929197104175645</t>
  </si>
  <si>
    <t>王琼兰（赵星）</t>
  </si>
  <si>
    <t>412828198804211516</t>
  </si>
  <si>
    <t>席浩宇、韩玉霞</t>
  </si>
  <si>
    <t>652801198904150028</t>
  </si>
  <si>
    <t>吴晓芳、吴宝贵</t>
  </si>
  <si>
    <t>65280120010809052X</t>
  </si>
  <si>
    <t>靳迎亚、马娥子、靳国柱</t>
  </si>
  <si>
    <t>622301198302011351</t>
  </si>
  <si>
    <t>聂柏林</t>
  </si>
  <si>
    <t>652311298710153532</t>
  </si>
  <si>
    <t>李乐</t>
  </si>
  <si>
    <t>白林清、周小茜</t>
  </si>
  <si>
    <t>652823198906153319</t>
  </si>
  <si>
    <t>楚帅冰</t>
  </si>
  <si>
    <t>652822197702010016</t>
  </si>
  <si>
    <t xml:space="preserve">马志辉 </t>
  </si>
  <si>
    <t>65280119840805052X</t>
  </si>
  <si>
    <t xml:space="preserve">腾红艳 </t>
  </si>
  <si>
    <t>3层</t>
  </si>
  <si>
    <t>34212719831007151X</t>
  </si>
  <si>
    <t xml:space="preserve">李志鹏 杨亚飞 </t>
  </si>
  <si>
    <t>411323199503143417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</si>
  <si>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</si>
  <si>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18号楼</t>
  </si>
  <si>
    <t>512922197407057377</t>
  </si>
  <si>
    <t>向贤云</t>
  </si>
  <si>
    <t>652923201407060214</t>
  </si>
  <si>
    <t>刘王子睿（刘甲政）</t>
  </si>
  <si>
    <t>420381200511190029</t>
  </si>
  <si>
    <t>刘王妤丹（刘甲政）</t>
  </si>
  <si>
    <t>511011198011129309</t>
  </si>
  <si>
    <t>李洁（李富强成交 李心铭 ）</t>
  </si>
  <si>
    <t>410304195802072518</t>
  </si>
  <si>
    <t>刘中国、秦桂兰</t>
  </si>
  <si>
    <t>652827199302063216</t>
  </si>
  <si>
    <t>吕程</t>
  </si>
  <si>
    <t>412718197404105218</t>
  </si>
  <si>
    <t>陈国强</t>
  </si>
  <si>
    <t>652801198304183117</t>
  </si>
  <si>
    <t>魏玉文</t>
  </si>
  <si>
    <t>65282919660903171X</t>
  </si>
  <si>
    <t>肖培利</t>
  </si>
  <si>
    <t>210724197611230412</t>
  </si>
  <si>
    <r>
      <rPr>
        <sz val="10"/>
        <rFont val="宋体"/>
        <charset val="134"/>
      </rPr>
      <t>佟海宾（许振双）</t>
    </r>
    <r>
      <rPr>
        <sz val="10"/>
        <color theme="9" tint="-0.25"/>
        <rFont val="宋体"/>
        <charset val="134"/>
      </rPr>
      <t xml:space="preserve">
王盼</t>
    </r>
  </si>
  <si>
    <t>佟海宾（许振双）</t>
  </si>
  <si>
    <t>51292919760621451X</t>
  </si>
  <si>
    <t>320321198407161228</t>
  </si>
  <si>
    <t>李倩</t>
  </si>
  <si>
    <t>652801197410153929</t>
  </si>
  <si>
    <t>李晓兰</t>
  </si>
  <si>
    <t>652801194811213415</t>
  </si>
  <si>
    <t>罗建生</t>
  </si>
  <si>
    <t>652801199704041622</t>
  </si>
  <si>
    <t>韩春子（闫莉）</t>
  </si>
  <si>
    <t xml:space="preserve">李洁（李富强 李丹媚）
</t>
  </si>
  <si>
    <t xml:space="preserve">段二苏 </t>
  </si>
  <si>
    <t>652827197310121624</t>
  </si>
  <si>
    <t>王小红</t>
  </si>
  <si>
    <t>652801198804051612</t>
  </si>
  <si>
    <t>王将龙、张辉</t>
  </si>
  <si>
    <t>9-1-102</t>
  </si>
  <si>
    <t>622224199806125030</t>
  </si>
  <si>
    <t>张振华</t>
  </si>
  <si>
    <t>9-1-201</t>
  </si>
  <si>
    <t>652801198308076116</t>
  </si>
  <si>
    <t>李杨</t>
  </si>
  <si>
    <t>9-1-202</t>
  </si>
  <si>
    <t>65282319860301002X</t>
  </si>
  <si>
    <t>吴莎莎</t>
  </si>
  <si>
    <t>9-1-301</t>
  </si>
  <si>
    <t>513027197708045621</t>
  </si>
  <si>
    <t>曾丽萍、胡卿</t>
  </si>
  <si>
    <t>9-1-302</t>
  </si>
  <si>
    <t>652828199308011528</t>
  </si>
  <si>
    <t>李燕燕</t>
  </si>
  <si>
    <t>9-1-401</t>
  </si>
  <si>
    <t>652827199606182038</t>
  </si>
  <si>
    <t>方建成</t>
  </si>
  <si>
    <t>9-1-402</t>
  </si>
  <si>
    <t>41140319960308061X</t>
  </si>
  <si>
    <t>陈浩、刘桂芝</t>
  </si>
  <si>
    <t>9-1-501</t>
  </si>
  <si>
    <t>652801199105080013</t>
  </si>
  <si>
    <t>余泽华</t>
  </si>
  <si>
    <t>9-1-502</t>
  </si>
  <si>
    <t>610502199911101019</t>
  </si>
  <si>
    <t>谷镇江</t>
  </si>
  <si>
    <t>9-1-601</t>
  </si>
  <si>
    <t>130281199911135336</t>
  </si>
  <si>
    <t>赵敬泽</t>
  </si>
  <si>
    <t>9-1-602</t>
  </si>
  <si>
    <t>652823199412240521</t>
  </si>
  <si>
    <t>张洁</t>
  </si>
  <si>
    <t>9-1-701</t>
  </si>
  <si>
    <t>650103198805195514</t>
  </si>
  <si>
    <t>贺飞</t>
  </si>
  <si>
    <t>9-1-702</t>
  </si>
  <si>
    <t>650107198311200016</t>
  </si>
  <si>
    <t>胡勇、王丹风</t>
  </si>
  <si>
    <t>9-1-801</t>
  </si>
  <si>
    <t>41128219990719803X</t>
  </si>
  <si>
    <t>原奥拓</t>
  </si>
  <si>
    <t>9-1-802</t>
  </si>
  <si>
    <t>620121196609240531</t>
  </si>
  <si>
    <t>9-1-901</t>
  </si>
  <si>
    <t>411627199609016418</t>
  </si>
  <si>
    <t>任文森</t>
  </si>
  <si>
    <t>9-1-902</t>
  </si>
  <si>
    <t>652826199901091116</t>
  </si>
  <si>
    <t>黄豪</t>
  </si>
  <si>
    <t>9-1-1001</t>
  </si>
  <si>
    <t>652322198710153532</t>
  </si>
  <si>
    <t>9-1-1002</t>
  </si>
  <si>
    <t>652827199002141446</t>
  </si>
  <si>
    <t>王霞、蔡国锋</t>
  </si>
  <si>
    <t>9-1-1101</t>
  </si>
  <si>
    <t>650121197901080838</t>
  </si>
  <si>
    <t>蔡俊</t>
  </si>
  <si>
    <t>9-1-1102</t>
  </si>
  <si>
    <t>654126199301130517</t>
  </si>
  <si>
    <t>哈尔肯</t>
  </si>
  <si>
    <t>9-2-101</t>
  </si>
  <si>
    <t>130682199105067402</t>
  </si>
  <si>
    <t>魏红欣、费仕通</t>
  </si>
  <si>
    <t>9-2-102</t>
  </si>
  <si>
    <t>622424199805172215</t>
  </si>
  <si>
    <t>张珂珂</t>
  </si>
  <si>
    <t>9-2-201</t>
  </si>
  <si>
    <t>652801197607206131</t>
  </si>
  <si>
    <t>艾沙江·亚森（亚森·努尔）</t>
  </si>
  <si>
    <t>9-2-202</t>
  </si>
  <si>
    <t>652801199207181616</t>
  </si>
  <si>
    <t>薛刚</t>
  </si>
  <si>
    <t>9-2-301</t>
  </si>
  <si>
    <t>36220219760208204X</t>
  </si>
  <si>
    <t>刘晒琴</t>
  </si>
  <si>
    <t>9-2-302</t>
  </si>
  <si>
    <t>652801199607011616</t>
  </si>
  <si>
    <t>王鹏伟</t>
  </si>
  <si>
    <t>9-2-401</t>
  </si>
  <si>
    <t>652801199208086127</t>
  </si>
  <si>
    <t>阿依努尔·艾比布拉
海提甫江·托乎提</t>
  </si>
  <si>
    <t>9-2-402</t>
  </si>
  <si>
    <t>652828199506072022</t>
  </si>
  <si>
    <t>陶婧、屈疆龙</t>
  </si>
  <si>
    <t>9-2-501</t>
  </si>
  <si>
    <t>622301198909022815</t>
  </si>
  <si>
    <t>张生祥、杨静</t>
  </si>
  <si>
    <t>9-2-502</t>
  </si>
  <si>
    <t>652824199310030028</t>
  </si>
  <si>
    <t>排日阿依·库德来提</t>
  </si>
  <si>
    <t>9-2-601</t>
  </si>
  <si>
    <t>622326198402150014</t>
  </si>
  <si>
    <t>李学德</t>
  </si>
  <si>
    <t>9-2-602</t>
  </si>
  <si>
    <t>620321199802120317</t>
  </si>
  <si>
    <t>祁世权</t>
  </si>
  <si>
    <t>9-2-701</t>
  </si>
  <si>
    <t>652301199712106417</t>
  </si>
  <si>
    <t>袁泽</t>
  </si>
  <si>
    <t>9-2-702</t>
  </si>
  <si>
    <t>412326199605102712</t>
  </si>
  <si>
    <t>代永涛</t>
  </si>
  <si>
    <t>9-2-801</t>
  </si>
  <si>
    <t>622621199201013</t>
  </si>
  <si>
    <t>丁晓琴</t>
  </si>
  <si>
    <t>9-2-802</t>
  </si>
  <si>
    <t>620422199604200852</t>
  </si>
  <si>
    <t>贾康</t>
  </si>
  <si>
    <t>9-2-901</t>
  </si>
  <si>
    <t>622224199601023014</t>
  </si>
  <si>
    <t>刘志辉</t>
  </si>
  <si>
    <t>9-2-902</t>
  </si>
  <si>
    <t>652825196806160021</t>
  </si>
  <si>
    <t>张金玲、张梦圆</t>
  </si>
  <si>
    <t>9-2-1001</t>
  </si>
  <si>
    <t>14220219850929237X</t>
  </si>
  <si>
    <t>陈义</t>
  </si>
  <si>
    <t>9-2-1002</t>
  </si>
  <si>
    <t>652401199902210035</t>
  </si>
  <si>
    <t>韩林</t>
  </si>
  <si>
    <t>9-2-1101</t>
  </si>
  <si>
    <t>652801199207070027</t>
  </si>
  <si>
    <t>王林培</t>
  </si>
  <si>
    <t>9-2-1102</t>
  </si>
  <si>
    <t>652801197708111633</t>
  </si>
  <si>
    <t>徐铮</t>
  </si>
  <si>
    <t>10-1-101</t>
  </si>
  <si>
    <t>422822198809032540</t>
  </si>
  <si>
    <t>姚璐</t>
  </si>
  <si>
    <t>10-1-201</t>
  </si>
  <si>
    <t>652801197501211637</t>
  </si>
  <si>
    <t>赵大峰</t>
  </si>
  <si>
    <t>10-1-202</t>
  </si>
  <si>
    <t>65420198906100074</t>
  </si>
  <si>
    <t>程乐</t>
  </si>
  <si>
    <t>10-1-301</t>
  </si>
  <si>
    <t>511324200001032069</t>
  </si>
  <si>
    <t>邬佳欣</t>
  </si>
  <si>
    <t>10-1-302</t>
  </si>
  <si>
    <t>65282319950322261X</t>
  </si>
  <si>
    <t>董斌</t>
  </si>
  <si>
    <t>10-1-401</t>
  </si>
  <si>
    <t>62245198505047318</t>
  </si>
  <si>
    <t>冯虎军、张维萍</t>
  </si>
  <si>
    <t>10-1-402</t>
  </si>
  <si>
    <t>511321200412226432</t>
  </si>
  <si>
    <t>罗江涛</t>
  </si>
  <si>
    <t>10-1-501</t>
  </si>
  <si>
    <t>620422199803062210</t>
  </si>
  <si>
    <t>吴健宏</t>
  </si>
  <si>
    <t>10-1-502</t>
  </si>
  <si>
    <t>622323199808155259</t>
  </si>
  <si>
    <t>闫金琪</t>
  </si>
  <si>
    <t>10-1-601</t>
  </si>
  <si>
    <t>62230119980816857X</t>
  </si>
  <si>
    <t>常汉杰</t>
  </si>
  <si>
    <t>10-1-602</t>
  </si>
  <si>
    <t>65422320000802061X</t>
  </si>
  <si>
    <t>郭少杰</t>
  </si>
  <si>
    <t>10-1-701</t>
  </si>
  <si>
    <t>652201197601012114</t>
  </si>
  <si>
    <t>蒋海</t>
  </si>
  <si>
    <t>10-1-702</t>
  </si>
  <si>
    <t>652829199405200319</t>
  </si>
  <si>
    <t>赵宝成</t>
  </si>
  <si>
    <t>10-1-801</t>
  </si>
  <si>
    <t>652826197610011439</t>
  </si>
  <si>
    <t>马学礼</t>
  </si>
  <si>
    <t>10-1-802</t>
  </si>
  <si>
    <t>510304197211016111</t>
  </si>
  <si>
    <t>黄腾、黄泽君、钟丽萍</t>
  </si>
  <si>
    <t>10-1-901</t>
  </si>
  <si>
    <t>652828197010110815</t>
  </si>
  <si>
    <t>顾金明</t>
  </si>
  <si>
    <t>10-1-902</t>
  </si>
  <si>
    <t>62272619970316079X</t>
  </si>
  <si>
    <t>谢彪</t>
  </si>
  <si>
    <t>10-1-1001</t>
  </si>
  <si>
    <t>652826196503060046</t>
  </si>
  <si>
    <t>李晨辉、张国菊</t>
  </si>
  <si>
    <t>10-1-1002</t>
  </si>
  <si>
    <t>320321199405193618</t>
  </si>
  <si>
    <t>杨培誉、董辰辰</t>
  </si>
  <si>
    <t>10-1-1101</t>
  </si>
  <si>
    <t>652101197501170427</t>
  </si>
  <si>
    <t>王月</t>
  </si>
  <si>
    <t>10-1-1102</t>
  </si>
  <si>
    <t>马江燕、马利忠</t>
  </si>
  <si>
    <t>10-2-101</t>
  </si>
  <si>
    <t>622101198411181121</t>
  </si>
  <si>
    <t>刘娜、孙卓利</t>
  </si>
  <si>
    <t>10-2-102</t>
  </si>
  <si>
    <t>654224200001060412</t>
  </si>
  <si>
    <t>蒋佳熹</t>
  </si>
  <si>
    <t>10-2-201</t>
  </si>
  <si>
    <t>652824199601300016</t>
  </si>
  <si>
    <t>萨拉木·伊力</t>
  </si>
  <si>
    <t>10-2-202</t>
  </si>
  <si>
    <t>622223199212064617</t>
  </si>
  <si>
    <t>陈辉明</t>
  </si>
  <si>
    <t>10-2-301</t>
  </si>
  <si>
    <t>411425198806060970</t>
  </si>
  <si>
    <t>赵东雷、崔丽</t>
  </si>
  <si>
    <t>10-2-302</t>
  </si>
  <si>
    <t>650300196907235719</t>
  </si>
  <si>
    <t>逯顺全</t>
  </si>
  <si>
    <t>10-2-401</t>
  </si>
  <si>
    <t>654125199705115579</t>
  </si>
  <si>
    <t>王坤</t>
  </si>
  <si>
    <t>10-2-402</t>
  </si>
  <si>
    <t>652827198810020947</t>
  </si>
  <si>
    <t>巴音查汗、乔龙</t>
  </si>
  <si>
    <t>10-2-501</t>
  </si>
  <si>
    <t>622426199208211119
622426199301021141</t>
  </si>
  <si>
    <t>刘彦平、孙芮</t>
  </si>
  <si>
    <t>10-2-502</t>
  </si>
  <si>
    <t>622827199702182518</t>
  </si>
  <si>
    <t>张春波</t>
  </si>
  <si>
    <t>10-2-601</t>
  </si>
  <si>
    <t>62242619940184812</t>
  </si>
  <si>
    <t>吴彦良</t>
  </si>
  <si>
    <t>10-2-602</t>
  </si>
  <si>
    <t>622322199606201871</t>
  </si>
  <si>
    <t>薛维仓</t>
  </si>
  <si>
    <t>10-2-701</t>
  </si>
  <si>
    <t>652801198912021613</t>
  </si>
  <si>
    <t>职啸晨</t>
  </si>
  <si>
    <t>10-2-702</t>
  </si>
  <si>
    <t>632821199110181013</t>
  </si>
  <si>
    <t>王振兴</t>
  </si>
  <si>
    <t>10-2-801</t>
  </si>
  <si>
    <t>62232219990303001X</t>
  </si>
  <si>
    <t>王诺</t>
  </si>
  <si>
    <t>10-2-802</t>
  </si>
  <si>
    <t>652827199211063819</t>
  </si>
  <si>
    <t>蒋利军、何亚军</t>
  </si>
  <si>
    <t>10-2-901</t>
  </si>
  <si>
    <t>620123198706117713</t>
  </si>
  <si>
    <t>孙燕黎</t>
  </si>
  <si>
    <t>10-2-902</t>
  </si>
  <si>
    <t>620522199611094475</t>
  </si>
  <si>
    <t>张辉军</t>
  </si>
  <si>
    <t>10-2-1001</t>
  </si>
  <si>
    <t>652801197004281683</t>
  </si>
  <si>
    <t>张灵霞、刘敬涛</t>
  </si>
  <si>
    <t>10-2-1002</t>
  </si>
  <si>
    <t>652801197511222225</t>
  </si>
  <si>
    <t>杜海燕、吴晓军</t>
  </si>
  <si>
    <t>10-2-1101</t>
  </si>
  <si>
    <t>65010719861220001X</t>
  </si>
  <si>
    <t>宋哲、李晨晖</t>
  </si>
  <si>
    <t>10-2-1102</t>
  </si>
  <si>
    <t>13043019941102151X</t>
  </si>
  <si>
    <t>10-3-101</t>
  </si>
  <si>
    <t>652201197808182110</t>
  </si>
  <si>
    <t>郭天林</t>
  </si>
  <si>
    <t>10-3-201</t>
  </si>
  <si>
    <t>510921199508202810</t>
  </si>
  <si>
    <t>刘柯</t>
  </si>
  <si>
    <t>10-3-202</t>
  </si>
  <si>
    <t>652325199808103617</t>
  </si>
  <si>
    <t>李义明</t>
  </si>
  <si>
    <t>10-3-301</t>
  </si>
  <si>
    <t>622723199008203832</t>
  </si>
  <si>
    <t xml:space="preserve">刘小刚、张彩娥
</t>
  </si>
  <si>
    <t>10-3-302</t>
  </si>
  <si>
    <t>652801197710293720</t>
  </si>
  <si>
    <t>李佳芮、仝森</t>
  </si>
  <si>
    <t>10-3-401</t>
  </si>
  <si>
    <t>652322199701103511</t>
  </si>
  <si>
    <t>穆亚东</t>
  </si>
  <si>
    <t>10-3-402</t>
  </si>
  <si>
    <t>622201198904107814</t>
  </si>
  <si>
    <t>刘素涵</t>
  </si>
  <si>
    <t>10-3-501</t>
  </si>
  <si>
    <t>622726199301081351</t>
  </si>
  <si>
    <t>邵鹏飞</t>
  </si>
  <si>
    <t>10-3-502</t>
  </si>
  <si>
    <t>622323198610063418</t>
  </si>
  <si>
    <t>闫鹏忠、张艳梅</t>
  </si>
  <si>
    <t>10-3-601</t>
  </si>
  <si>
    <t>412721199908133</t>
  </si>
  <si>
    <t>张昊</t>
  </si>
  <si>
    <t>10-3-602</t>
  </si>
  <si>
    <t>652828199312020320</t>
  </si>
  <si>
    <t>王晓惠</t>
  </si>
  <si>
    <t>10-3-701</t>
  </si>
  <si>
    <t>411424200209231376</t>
  </si>
  <si>
    <t>崔丽、陈士豪</t>
  </si>
  <si>
    <t>10-3-702</t>
  </si>
  <si>
    <t>652801199607263418</t>
  </si>
  <si>
    <t>史锐</t>
  </si>
  <si>
    <t>10-3-801</t>
  </si>
  <si>
    <t>622825199504060912</t>
  </si>
  <si>
    <t>彭立刚</t>
  </si>
  <si>
    <t>10-3-802</t>
  </si>
  <si>
    <t>652827199007230333</t>
  </si>
  <si>
    <t>杨龙、贾晏平、田东华</t>
  </si>
  <si>
    <t>10-3-901</t>
  </si>
  <si>
    <t>652801196612301614</t>
  </si>
  <si>
    <t>许德宏</t>
  </si>
  <si>
    <t>10-3-902</t>
  </si>
  <si>
    <t>10-3-1001</t>
  </si>
  <si>
    <t>211321199710254291</t>
  </si>
  <si>
    <t>张明旭</t>
  </si>
  <si>
    <t>10-3-1002</t>
  </si>
  <si>
    <t>650107198712280029</t>
  </si>
  <si>
    <t>李菲辉</t>
  </si>
  <si>
    <t>10-3-1101</t>
  </si>
  <si>
    <t>650104198206090725</t>
  </si>
  <si>
    <t>热米拉·阿不都音
阿德里江·阿里甫</t>
  </si>
  <si>
    <t>10-3-1102</t>
  </si>
  <si>
    <t>20230001252</t>
  </si>
  <si>
    <t>652801199404281624</t>
  </si>
  <si>
    <t>周丹妮、郭耀文</t>
  </si>
  <si>
    <t>11-1-101</t>
  </si>
  <si>
    <t>11-1-102</t>
  </si>
  <si>
    <t>20240000951</t>
  </si>
  <si>
    <t>652823199302110048</t>
  </si>
  <si>
    <t>韩茹楠（韩学勤）</t>
  </si>
  <si>
    <t>11-1-201</t>
  </si>
  <si>
    <t>20230010589</t>
  </si>
  <si>
    <t>滕先尧</t>
  </si>
  <si>
    <t>11-1-202</t>
  </si>
  <si>
    <t>20230005423</t>
  </si>
  <si>
    <t>659001199609064028</t>
  </si>
  <si>
    <t>赵焕君</t>
  </si>
  <si>
    <t>11-1-301</t>
  </si>
  <si>
    <t>20240000174</t>
  </si>
  <si>
    <t>370827199206291033</t>
  </si>
  <si>
    <t>王悬</t>
  </si>
  <si>
    <t>11-1-302</t>
  </si>
  <si>
    <t>20230005291</t>
  </si>
  <si>
    <t>620523199710024349</t>
  </si>
  <si>
    <t>宋瑞鹏</t>
  </si>
  <si>
    <t>11-1-401</t>
  </si>
  <si>
    <t>20230005335</t>
  </si>
  <si>
    <t>652827196808240060</t>
  </si>
  <si>
    <t>虎春梅</t>
  </si>
  <si>
    <t>11-1-402</t>
  </si>
  <si>
    <t>20230004096</t>
  </si>
  <si>
    <t>652801198507240513</t>
  </si>
  <si>
    <t>关江涛</t>
  </si>
  <si>
    <t>11-1-501</t>
  </si>
  <si>
    <t>20230004446</t>
  </si>
  <si>
    <t>642221197608192625</t>
  </si>
  <si>
    <t>屈晓燕</t>
  </si>
  <si>
    <t>11-1-502</t>
  </si>
  <si>
    <t>20230006448</t>
  </si>
  <si>
    <t>652801200404235527</t>
  </si>
  <si>
    <t>周敬</t>
  </si>
  <si>
    <t>11-1-601</t>
  </si>
  <si>
    <t>20230000696</t>
  </si>
  <si>
    <t>652827196306133628</t>
  </si>
  <si>
    <t>梅素芬、崔保新</t>
  </si>
  <si>
    <t>11-1-602</t>
  </si>
  <si>
    <t>20230003682</t>
  </si>
  <si>
    <t>120224197402210336</t>
  </si>
  <si>
    <t>邢立春</t>
  </si>
  <si>
    <t>11-1-701</t>
  </si>
  <si>
    <t>20230005209</t>
  </si>
  <si>
    <t>652201199109171649</t>
  </si>
  <si>
    <t>孟庆嫄</t>
  </si>
  <si>
    <t>11-1-702</t>
  </si>
  <si>
    <t>20230004524</t>
  </si>
  <si>
    <t>220182199907110016</t>
  </si>
  <si>
    <t>李炳润</t>
  </si>
  <si>
    <t>11-1-801</t>
  </si>
  <si>
    <t>20230004341</t>
  </si>
  <si>
    <t>65280119900824221X</t>
  </si>
  <si>
    <t>周勇</t>
  </si>
  <si>
    <t>11-1-802</t>
  </si>
  <si>
    <t>20230005714</t>
  </si>
  <si>
    <t>652823199202023713</t>
  </si>
  <si>
    <t>朱星恺</t>
  </si>
  <si>
    <t>11-1-901</t>
  </si>
  <si>
    <t>20230005006</t>
  </si>
  <si>
    <t>511325199409051117</t>
  </si>
  <si>
    <t>唐潇、李星2</t>
  </si>
  <si>
    <t>11-1-902</t>
  </si>
  <si>
    <t>20230007310</t>
  </si>
  <si>
    <t>620523199609051093</t>
  </si>
  <si>
    <t>王贵军</t>
  </si>
  <si>
    <t>11-1-1001</t>
  </si>
  <si>
    <t>20230004259</t>
  </si>
  <si>
    <t>211022199704096573</t>
  </si>
  <si>
    <t>夏泽宝</t>
  </si>
  <si>
    <t>11-1-1002</t>
  </si>
  <si>
    <t>20230004417</t>
  </si>
  <si>
    <t>65012119920111002X</t>
  </si>
  <si>
    <t>徐琳</t>
  </si>
  <si>
    <t>11-1-1101</t>
  </si>
  <si>
    <t>20230008690</t>
  </si>
  <si>
    <t>220183199206265011</t>
  </si>
  <si>
    <t>杨东、梅红艳</t>
  </si>
  <si>
    <t>11-1-1102</t>
  </si>
  <si>
    <t>20230004718</t>
  </si>
  <si>
    <t>652801199509131622</t>
  </si>
  <si>
    <t>王继雯、揭弢（换房，重签合同）</t>
  </si>
  <si>
    <t>11-2-101</t>
  </si>
  <si>
    <t>20240007387</t>
  </si>
  <si>
    <t>毕鑫茹</t>
  </si>
  <si>
    <t>11-2-102</t>
  </si>
  <si>
    <t>20230004017</t>
  </si>
  <si>
    <t>652823199801290012</t>
  </si>
  <si>
    <t>闫昶升</t>
  </si>
  <si>
    <t>11-2-301</t>
  </si>
  <si>
    <t>20230006877</t>
  </si>
  <si>
    <t>41152819860723301X</t>
  </si>
  <si>
    <t>彭虎</t>
  </si>
  <si>
    <t>11-2-302</t>
  </si>
  <si>
    <t>20230003985</t>
  </si>
  <si>
    <t>652801196505101676</t>
  </si>
  <si>
    <t>赵红梅、王同义、王耀健</t>
  </si>
  <si>
    <t>11-2-401</t>
  </si>
  <si>
    <t>20230005181</t>
  </si>
  <si>
    <t>650104197702170738</t>
  </si>
  <si>
    <t>孟克巴图</t>
  </si>
  <si>
    <t>11-2-402</t>
  </si>
  <si>
    <t>20230003520</t>
  </si>
  <si>
    <t>211202199211141327</t>
  </si>
  <si>
    <t>代佳为</t>
  </si>
  <si>
    <t>11-2-501</t>
  </si>
  <si>
    <t>20230004181</t>
  </si>
  <si>
    <t>622225200006082118</t>
  </si>
  <si>
    <t>陈泓霖</t>
  </si>
  <si>
    <t>11-2-502</t>
  </si>
  <si>
    <t>652801198907071632</t>
  </si>
  <si>
    <t>王恩博</t>
  </si>
  <si>
    <t>11-2-601</t>
  </si>
  <si>
    <t>20230001522</t>
  </si>
  <si>
    <t>65280119880325221X</t>
  </si>
  <si>
    <t>何健康</t>
  </si>
  <si>
    <t>11-2-602</t>
  </si>
  <si>
    <t>20230004547</t>
  </si>
  <si>
    <t>652801197903285815</t>
  </si>
  <si>
    <t>韩修伟</t>
  </si>
  <si>
    <t>11-2-701</t>
  </si>
  <si>
    <t>20230005849</t>
  </si>
  <si>
    <t>654222198510013013</t>
  </si>
  <si>
    <t>骆泽东</t>
  </si>
  <si>
    <t>11-2-702</t>
  </si>
  <si>
    <t>20230003722</t>
  </si>
  <si>
    <t>652827199701741411</t>
  </si>
  <si>
    <t>周明亮</t>
  </si>
  <si>
    <t>11-2-801</t>
  </si>
  <si>
    <t>20230005017</t>
  </si>
  <si>
    <t>659001198903145414</t>
  </si>
  <si>
    <t>刘波</t>
  </si>
  <si>
    <t>11-2-802</t>
  </si>
  <si>
    <t>20230004087</t>
  </si>
  <si>
    <t>622201199109274538</t>
  </si>
  <si>
    <t>王伟</t>
  </si>
  <si>
    <t>11-2-901</t>
  </si>
  <si>
    <t>202300004283</t>
  </si>
  <si>
    <t>62242119951204451X</t>
  </si>
  <si>
    <t>李星1</t>
  </si>
  <si>
    <t>11-2-902</t>
  </si>
  <si>
    <t>20230007299</t>
  </si>
  <si>
    <t>652801199806165538</t>
  </si>
  <si>
    <t>陈岩</t>
  </si>
  <si>
    <t>11-2-1001</t>
  </si>
  <si>
    <t>20230004513</t>
  </si>
  <si>
    <t>622323199912150036</t>
  </si>
  <si>
    <t>王亚鹏</t>
  </si>
  <si>
    <t>11-2-1002</t>
  </si>
  <si>
    <t>20230006280</t>
  </si>
  <si>
    <t>412724199703136915</t>
  </si>
  <si>
    <t>郑闯</t>
  </si>
  <si>
    <t>11-2-1101</t>
  </si>
  <si>
    <t>20240000167</t>
  </si>
  <si>
    <t>620423199705201025</t>
  </si>
  <si>
    <t>王亚莉、杨生新</t>
  </si>
  <si>
    <t>11-2-1102</t>
  </si>
  <si>
    <t>20230003922</t>
  </si>
  <si>
    <t>652826197410010810</t>
  </si>
  <si>
    <t>杨春涛、刘丽</t>
  </si>
  <si>
    <t>11-3-102</t>
  </si>
  <si>
    <t>652801196806082253</t>
  </si>
  <si>
    <t>杨合礼</t>
  </si>
  <si>
    <t>11-3-201</t>
  </si>
  <si>
    <t>20240002568</t>
  </si>
  <si>
    <t>622301200010029015</t>
  </si>
  <si>
    <t>鲁强</t>
  </si>
  <si>
    <t>11-3-202</t>
  </si>
  <si>
    <t>20230007781</t>
  </si>
  <si>
    <t>620522199907122711</t>
  </si>
  <si>
    <t>周永亮</t>
  </si>
  <si>
    <t>11-3-301</t>
  </si>
  <si>
    <t>20230007554</t>
  </si>
  <si>
    <t>62230199009131500</t>
  </si>
  <si>
    <t>马秀梅</t>
  </si>
  <si>
    <t>11-3-302</t>
  </si>
  <si>
    <t>20230005761</t>
  </si>
  <si>
    <t>652201199411191659</t>
  </si>
  <si>
    <t>汤庆辉</t>
  </si>
  <si>
    <t>11-3-401</t>
  </si>
  <si>
    <t>20230006455</t>
  </si>
  <si>
    <t>620321198801011536</t>
  </si>
  <si>
    <t>赵开业</t>
  </si>
  <si>
    <t>11-3-402</t>
  </si>
  <si>
    <t>20230003794</t>
  </si>
  <si>
    <t>152630199909266019</t>
  </si>
  <si>
    <t>朱伟</t>
  </si>
  <si>
    <t>11-3-501</t>
  </si>
  <si>
    <t>20230006337</t>
  </si>
  <si>
    <t>341226198001025286</t>
  </si>
  <si>
    <t>姜芹</t>
  </si>
  <si>
    <t>11-3-502</t>
  </si>
  <si>
    <t>622421197310143510</t>
  </si>
  <si>
    <t>张浪</t>
  </si>
  <si>
    <t>11-3-601</t>
  </si>
  <si>
    <t>511202197710241359</t>
  </si>
  <si>
    <t>王洪林、唐仁红</t>
  </si>
  <si>
    <t>11-3-602</t>
  </si>
  <si>
    <t>20230005214</t>
  </si>
  <si>
    <t>652801198808152226</t>
  </si>
  <si>
    <t>马蓉</t>
  </si>
  <si>
    <t>11-3-701</t>
  </si>
  <si>
    <t>510623199712285832</t>
  </si>
  <si>
    <t>肖俊</t>
  </si>
  <si>
    <t>11-3-702</t>
  </si>
  <si>
    <t>650104196706200733</t>
  </si>
  <si>
    <t>常新龙、朱颖华</t>
  </si>
  <si>
    <t>11-3-801</t>
  </si>
  <si>
    <t>65400119830129117X</t>
  </si>
  <si>
    <t>库来西·居买洪</t>
  </si>
  <si>
    <t>11-3-802</t>
  </si>
  <si>
    <t>620525199008171033</t>
  </si>
  <si>
    <t>张旭凯</t>
  </si>
  <si>
    <t>11-3-901</t>
  </si>
  <si>
    <t>37082719971026101X</t>
  </si>
  <si>
    <t>刘帅、王星星</t>
  </si>
  <si>
    <t>11-3-902</t>
  </si>
  <si>
    <t>652826200904270019</t>
  </si>
  <si>
    <t>海书凯、海涛、马燕灵</t>
  </si>
  <si>
    <t>11-3-1001</t>
  </si>
  <si>
    <t>622301198910204317</t>
  </si>
  <si>
    <t>杨立文
何俊奎 退</t>
  </si>
  <si>
    <t>11-3-1002</t>
  </si>
  <si>
    <t>652201199408051620</t>
  </si>
  <si>
    <t>郭婧</t>
  </si>
  <si>
    <t>11-3-1101</t>
  </si>
  <si>
    <t>230621198510260616</t>
  </si>
  <si>
    <t>王志国</t>
  </si>
  <si>
    <t>11-3-1102</t>
  </si>
  <si>
    <t>622623198202102656</t>
  </si>
  <si>
    <t>杨太红</t>
  </si>
  <si>
    <t>12-1-102</t>
  </si>
  <si>
    <t>41152719900316404X</t>
  </si>
  <si>
    <t>黄燕</t>
  </si>
  <si>
    <t>12-1-201</t>
  </si>
  <si>
    <t>65282919960602071X</t>
  </si>
  <si>
    <t>回志龙</t>
  </si>
  <si>
    <t>12-1-202</t>
  </si>
  <si>
    <t>652823198609053817</t>
  </si>
  <si>
    <t>陈绩力、王喜妹</t>
  </si>
  <si>
    <t>12-1-302</t>
  </si>
  <si>
    <t>623121199503070935</t>
  </si>
  <si>
    <t>麦麦提艾则孜·吾布力卡斯穆</t>
  </si>
  <si>
    <t>12-1-402</t>
  </si>
  <si>
    <t>654223199810192915</t>
  </si>
  <si>
    <t>王杰</t>
  </si>
  <si>
    <t>12-1-501</t>
  </si>
  <si>
    <t>610424197304047210</t>
  </si>
  <si>
    <t>杨军科</t>
  </si>
  <si>
    <t>12-1-502</t>
  </si>
  <si>
    <t>623023199501160015</t>
  </si>
  <si>
    <t>杨生财</t>
  </si>
  <si>
    <t>12-1-601</t>
  </si>
  <si>
    <t>41132919991226383X</t>
  </si>
  <si>
    <t>夏黎明</t>
  </si>
  <si>
    <t>12-1-602</t>
  </si>
  <si>
    <t>622102199610166611</t>
  </si>
  <si>
    <t>李迎鹏</t>
  </si>
  <si>
    <t>12-1-701</t>
  </si>
  <si>
    <t>65282719810926162X</t>
  </si>
  <si>
    <t>胡荣</t>
  </si>
  <si>
    <t>12-1-702</t>
  </si>
  <si>
    <t>622425199510046015</t>
  </si>
  <si>
    <t>刘建疆</t>
  </si>
  <si>
    <t>12-1-801</t>
  </si>
  <si>
    <t>653125199706215810</t>
  </si>
  <si>
    <t>阿力木江·阿卜力米提</t>
  </si>
  <si>
    <t>12-1-802</t>
  </si>
  <si>
    <t>320321199211023119</t>
  </si>
  <si>
    <t>刘肖肖 张倩</t>
  </si>
  <si>
    <t>12-1-901</t>
  </si>
  <si>
    <t>612423199608255638</t>
  </si>
  <si>
    <t>李代静</t>
  </si>
  <si>
    <t>12-1-902</t>
  </si>
  <si>
    <t>622301199906056336</t>
  </si>
  <si>
    <t>叶发贤</t>
  </si>
  <si>
    <t>12-1-1001</t>
  </si>
  <si>
    <t>622301199809109512</t>
  </si>
  <si>
    <t>刘永杰</t>
  </si>
  <si>
    <t>12-1-1002</t>
  </si>
  <si>
    <t>20240000617</t>
  </si>
  <si>
    <t>511023199706121776</t>
  </si>
  <si>
    <t>罗益</t>
  </si>
  <si>
    <t>12-1-1101</t>
  </si>
  <si>
    <t>20240006231</t>
  </si>
  <si>
    <t>李美田</t>
  </si>
  <si>
    <t>12-1-1102</t>
  </si>
  <si>
    <t>20240003442</t>
  </si>
  <si>
    <t>320321198810281860</t>
  </si>
  <si>
    <t>张桂芝（1）</t>
  </si>
  <si>
    <t>12-2-101</t>
  </si>
  <si>
    <t>512930196903115551</t>
  </si>
  <si>
    <t>陈自伟</t>
  </si>
  <si>
    <t>12-2-102</t>
  </si>
  <si>
    <t>412702199701011045</t>
  </si>
  <si>
    <t>刘芳</t>
  </si>
  <si>
    <t>12-2-201</t>
  </si>
  <si>
    <t>652823196307160024</t>
  </si>
  <si>
    <t>王玉萍</t>
  </si>
  <si>
    <t>12-2-301</t>
  </si>
  <si>
    <t>20230002365</t>
  </si>
  <si>
    <t>652826197208180429</t>
  </si>
  <si>
    <t>文华、罗勇</t>
  </si>
  <si>
    <t>12-2-302</t>
  </si>
  <si>
    <t>20230002673</t>
  </si>
  <si>
    <t>652827198904270314</t>
  </si>
  <si>
    <t>王博、张旭</t>
  </si>
  <si>
    <t>12-2-401</t>
  </si>
  <si>
    <t>612423197402281815</t>
  </si>
  <si>
    <t>万应林、卢玉梅</t>
  </si>
  <si>
    <t>12-2-402</t>
  </si>
  <si>
    <t>20230001413</t>
  </si>
  <si>
    <t>622103198510063510</t>
  </si>
  <si>
    <t>哈红伟、李朝梅</t>
  </si>
  <si>
    <t>12-2-501</t>
  </si>
  <si>
    <t>20230000268</t>
  </si>
  <si>
    <t>622425199604032917</t>
  </si>
  <si>
    <t>车维兵</t>
  </si>
  <si>
    <t>12-2-502</t>
  </si>
  <si>
    <t>20230001158</t>
  </si>
  <si>
    <t>653124199501234667
652827199106021617</t>
  </si>
  <si>
    <t>秦莉 伍星</t>
  </si>
  <si>
    <t>12-2-601</t>
  </si>
  <si>
    <t>20230005071</t>
  </si>
  <si>
    <t>652801196601032236</t>
  </si>
  <si>
    <t>杨江山</t>
  </si>
  <si>
    <t>12-2-602</t>
  </si>
  <si>
    <t>630121199705042813</t>
  </si>
  <si>
    <t>吴文仓</t>
  </si>
  <si>
    <t>12-2-701</t>
  </si>
  <si>
    <t>652801197802171624</t>
  </si>
  <si>
    <t>赵亚敏、张进</t>
  </si>
  <si>
    <t>12-2-702</t>
  </si>
  <si>
    <t>20230001285</t>
  </si>
  <si>
    <t>512821196402146804</t>
  </si>
  <si>
    <t>青小风、孟建清</t>
  </si>
  <si>
    <t>12-2-801</t>
  </si>
  <si>
    <t>20230001290</t>
  </si>
  <si>
    <t>652829198803100351</t>
  </si>
  <si>
    <t>赵宝征、孟雪娇</t>
  </si>
  <si>
    <t>12-2-802</t>
  </si>
  <si>
    <t>20230009869</t>
  </si>
  <si>
    <t>622722199804102411</t>
  </si>
  <si>
    <t>段金龙</t>
  </si>
  <si>
    <t>12-2-901</t>
  </si>
  <si>
    <t>622424198708146117</t>
  </si>
  <si>
    <t>段军永、王燕</t>
  </si>
  <si>
    <t>12-2-902</t>
  </si>
  <si>
    <t>622424198509275012</t>
  </si>
  <si>
    <t>胡启龙 李芹、</t>
  </si>
  <si>
    <t>12-2-1001</t>
  </si>
  <si>
    <t>20230007308</t>
  </si>
  <si>
    <t>620522197402020518</t>
  </si>
  <si>
    <t>孙彦丰、何元花</t>
  </si>
  <si>
    <t>12-2-1002</t>
  </si>
  <si>
    <t>20240002088</t>
  </si>
  <si>
    <t>622628199404162936</t>
  </si>
  <si>
    <t>林玉强</t>
  </si>
  <si>
    <t>12-2-1101</t>
  </si>
  <si>
    <t>20250000204</t>
  </si>
  <si>
    <t>320321201303040653</t>
  </si>
  <si>
    <t>高邵博</t>
  </si>
  <si>
    <t>12-2-1102</t>
  </si>
  <si>
    <t>20240005087</t>
  </si>
  <si>
    <t>372925198609146957</t>
  </si>
  <si>
    <t>孙振广</t>
  </si>
  <si>
    <t>12-3-101</t>
  </si>
  <si>
    <t>652828198410180323</t>
  </si>
  <si>
    <t>张荣荣</t>
  </si>
  <si>
    <t>12-3-201</t>
  </si>
  <si>
    <t>20230003182</t>
  </si>
  <si>
    <t>652801196512121130</t>
  </si>
  <si>
    <t>郭忠文、沈玉荣</t>
  </si>
  <si>
    <t>12-3-301</t>
  </si>
  <si>
    <t>20230004128</t>
  </si>
  <si>
    <t>652827199611291634</t>
  </si>
  <si>
    <t>梁小龙</t>
  </si>
  <si>
    <t>12-3-302</t>
  </si>
  <si>
    <t>20230002121</t>
  </si>
  <si>
    <t>652801198612181623</t>
  </si>
  <si>
    <t>侯珍珍</t>
  </si>
  <si>
    <t>12-3-401</t>
  </si>
  <si>
    <t>20230003599</t>
  </si>
  <si>
    <t>622323198904177218</t>
  </si>
  <si>
    <t>胡兆祥 袁承华</t>
  </si>
  <si>
    <t>12-3-402</t>
  </si>
  <si>
    <t>20230000872</t>
  </si>
  <si>
    <t>652201195901011122</t>
  </si>
  <si>
    <t>王香梅 刘红旗、</t>
  </si>
  <si>
    <t>12-3-501</t>
  </si>
  <si>
    <t>20230000185</t>
  </si>
  <si>
    <t>622827199510115142</t>
  </si>
  <si>
    <t>郭倩</t>
  </si>
  <si>
    <t>12-3-502</t>
  </si>
  <si>
    <t>20230002459</t>
  </si>
  <si>
    <t>654124199911252236</t>
  </si>
  <si>
    <t>龙雪峰</t>
  </si>
  <si>
    <t>12-3-601</t>
  </si>
  <si>
    <t>20230001169</t>
  </si>
  <si>
    <t>652827198912023225</t>
  </si>
  <si>
    <t>杨程清、王群杰、张淑红</t>
  </si>
  <si>
    <t>12-3-602</t>
  </si>
  <si>
    <t>20230001049</t>
  </si>
  <si>
    <t>620103198203152642</t>
  </si>
  <si>
    <t>李萍</t>
  </si>
  <si>
    <t>12-3-701</t>
  </si>
  <si>
    <t>20230001138</t>
  </si>
  <si>
    <t>12-3-702</t>
  </si>
  <si>
    <t>20230004441</t>
  </si>
  <si>
    <t>652801199206151116</t>
  </si>
  <si>
    <t>郭振超</t>
  </si>
  <si>
    <t>12-3-801</t>
  </si>
  <si>
    <t>20230001297</t>
  </si>
  <si>
    <t>410726200011156612</t>
  </si>
  <si>
    <t>赵嘉豪</t>
  </si>
  <si>
    <t>12-3-802</t>
  </si>
  <si>
    <t>20230002799</t>
  </si>
  <si>
    <t>140322199607202415</t>
  </si>
  <si>
    <t>张秦基</t>
  </si>
  <si>
    <t>12-3-901</t>
  </si>
  <si>
    <t>20230004014</t>
  </si>
  <si>
    <t>652827199209162914</t>
  </si>
  <si>
    <t>江晨（程秀芬）</t>
  </si>
  <si>
    <t>12-3-902</t>
  </si>
  <si>
    <t>20230007654</t>
  </si>
  <si>
    <t>622323199406024416</t>
  </si>
  <si>
    <t>李金文</t>
  </si>
  <si>
    <t>12-3-1001</t>
  </si>
  <si>
    <t>20230007570</t>
  </si>
  <si>
    <t>62232319980725081X</t>
  </si>
  <si>
    <t>张向乾</t>
  </si>
  <si>
    <t>12-3-1002</t>
  </si>
  <si>
    <t>20240004980</t>
  </si>
  <si>
    <t>650204198609021228</t>
  </si>
  <si>
    <t>陈洁茹</t>
  </si>
  <si>
    <t>12-3-1101</t>
  </si>
  <si>
    <t>20230010301</t>
  </si>
  <si>
    <t>652801196902105048</t>
  </si>
  <si>
    <t>陈爱春
李桂文</t>
  </si>
  <si>
    <t>12-3-1102</t>
  </si>
  <si>
    <t>500225198309096227</t>
  </si>
  <si>
    <t>邢冬梅</t>
  </si>
  <si>
    <t>1-1-102</t>
  </si>
  <si>
    <t>654223199807203433</t>
  </si>
  <si>
    <t>孙乾</t>
  </si>
  <si>
    <t>1-1-202</t>
  </si>
  <si>
    <t>652829200302271013</t>
  </si>
  <si>
    <t>杜逸心</t>
  </si>
  <si>
    <t>1-1-302</t>
  </si>
  <si>
    <t>652829199511030317</t>
  </si>
  <si>
    <t>宋昌瑾</t>
  </si>
  <si>
    <t>1-1-401</t>
  </si>
  <si>
    <t>150921199605012739</t>
  </si>
  <si>
    <t>贾磊</t>
  </si>
  <si>
    <t>1-1-402</t>
  </si>
  <si>
    <t>65230219990909281X</t>
  </si>
  <si>
    <t>吴志杰</t>
  </si>
  <si>
    <t>1-1-502</t>
  </si>
  <si>
    <t>652801199301216416</t>
  </si>
  <si>
    <t>石建基</t>
  </si>
  <si>
    <t>1-1-602</t>
  </si>
  <si>
    <t>高旭</t>
  </si>
  <si>
    <t>1-1-701</t>
  </si>
  <si>
    <t>李红映</t>
  </si>
  <si>
    <t>1-1-801</t>
  </si>
  <si>
    <t>652325199804053018</t>
  </si>
  <si>
    <t>谷泽群</t>
  </si>
  <si>
    <t>1-1-802</t>
  </si>
  <si>
    <t>220882199812132018</t>
  </si>
  <si>
    <t>尚德怀</t>
  </si>
  <si>
    <t>1-1-902</t>
  </si>
  <si>
    <t>652827199304170023</t>
  </si>
  <si>
    <t>刘雪薇</t>
  </si>
  <si>
    <t>1-1-1101</t>
  </si>
  <si>
    <t>620421199501142550</t>
  </si>
  <si>
    <t>段国政</t>
  </si>
  <si>
    <t>1-2-301</t>
  </si>
  <si>
    <t>511321199406023481</t>
  </si>
  <si>
    <t>邓凤英</t>
  </si>
  <si>
    <t>1-2-302</t>
  </si>
  <si>
    <t>41272320001120551X</t>
  </si>
  <si>
    <t>李尚</t>
  </si>
  <si>
    <t>1-2-501</t>
  </si>
  <si>
    <t>622301200104079013</t>
  </si>
  <si>
    <t>金喜元</t>
  </si>
  <si>
    <t>1-2-601</t>
  </si>
  <si>
    <t>刘楠楠</t>
  </si>
  <si>
    <t>1-2-602</t>
  </si>
  <si>
    <t>62272319991204071X</t>
  </si>
  <si>
    <t>李江成</t>
  </si>
  <si>
    <t>1-2-701</t>
  </si>
  <si>
    <t>610122197106064934</t>
  </si>
  <si>
    <t>王新峰</t>
  </si>
  <si>
    <t>1-2-702</t>
  </si>
  <si>
    <t>350305199901232319</t>
  </si>
  <si>
    <t>林银峰</t>
  </si>
  <si>
    <t>1-2-802</t>
  </si>
  <si>
    <t>612325199710131110</t>
  </si>
  <si>
    <t>史进航</t>
  </si>
  <si>
    <t>1-3-301</t>
  </si>
  <si>
    <t>654028200502101520</t>
  </si>
  <si>
    <t>贾小雪</t>
  </si>
  <si>
    <t>1-3-501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</si>
  <si>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</si>
  <si>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</si>
  <si>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</si>
  <si>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</si>
  <si>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</si>
  <si>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</si>
  <si>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</si>
  <si>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</si>
  <si>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20230007301</t>
  </si>
  <si>
    <t>429004198612172355</t>
  </si>
  <si>
    <t>代盛</t>
  </si>
  <si>
    <t>3-3-101</t>
  </si>
  <si>
    <t>20230008547</t>
  </si>
  <si>
    <t>郑波</t>
  </si>
  <si>
    <t>3-3-302</t>
  </si>
  <si>
    <t>20230009188</t>
  </si>
  <si>
    <t>张茂润</t>
  </si>
  <si>
    <t>3-3-402</t>
  </si>
  <si>
    <t>20230008634</t>
  </si>
  <si>
    <t>652801199411301654</t>
  </si>
  <si>
    <t>杨子帆</t>
  </si>
  <si>
    <t>3-3-502</t>
  </si>
  <si>
    <t>20230006855</t>
  </si>
  <si>
    <t>652322199810221031</t>
  </si>
  <si>
    <t>张峰</t>
  </si>
  <si>
    <t>3-3-602</t>
  </si>
  <si>
    <t>20230010259</t>
  </si>
  <si>
    <t>640322200012240619</t>
  </si>
  <si>
    <t>徐升</t>
  </si>
  <si>
    <t>3-3-702</t>
  </si>
  <si>
    <t>20250000884</t>
  </si>
  <si>
    <t>130205200308080915</t>
  </si>
  <si>
    <t>李佳文</t>
  </si>
  <si>
    <t>3-3-1102</t>
  </si>
  <si>
    <t>20250000718</t>
  </si>
  <si>
    <t>652801196712041696</t>
  </si>
  <si>
    <t>安尼娃
马小岚 退</t>
  </si>
  <si>
    <t>5-1-301</t>
  </si>
  <si>
    <t>652822198811100568</t>
  </si>
  <si>
    <t>王前丽</t>
  </si>
  <si>
    <t>5-1-401</t>
  </si>
  <si>
    <t>652827199211260329</t>
  </si>
  <si>
    <t>冯晓宇</t>
  </si>
  <si>
    <t>5-2-202</t>
  </si>
  <si>
    <t>20240005728</t>
  </si>
  <si>
    <t>41282419780901551X</t>
  </si>
  <si>
    <t>梁石磊</t>
  </si>
  <si>
    <t>7-1-602</t>
  </si>
  <si>
    <t>320322196903045629</t>
  </si>
  <si>
    <t>陈爱玲、杨艳梨 成交</t>
  </si>
  <si>
    <t>8-1-101</t>
  </si>
  <si>
    <t>410181199802267518</t>
  </si>
  <si>
    <t>周枫</t>
  </si>
  <si>
    <t>8-1-102</t>
  </si>
  <si>
    <t>652801199801011118</t>
  </si>
  <si>
    <t>喻强</t>
  </si>
  <si>
    <t>8-1-201</t>
  </si>
  <si>
    <t>659001199705312415</t>
  </si>
  <si>
    <t>万新辉</t>
  </si>
  <si>
    <t>8-1-202</t>
  </si>
  <si>
    <t>652822198312080021</t>
  </si>
  <si>
    <t>周小艳
衡澳 要退</t>
  </si>
  <si>
    <t>8-1-301</t>
  </si>
  <si>
    <t>411381200007113031</t>
  </si>
  <si>
    <t>赵建设</t>
  </si>
  <si>
    <t>8-1-401</t>
  </si>
  <si>
    <t>211282199906013016</t>
  </si>
  <si>
    <t>钟正</t>
  </si>
  <si>
    <t>8-1-402</t>
  </si>
  <si>
    <t>652823199205292214</t>
  </si>
  <si>
    <t>沈慧</t>
  </si>
  <si>
    <t>8-1-501</t>
  </si>
  <si>
    <t>620422197512035117</t>
  </si>
  <si>
    <t>刘冠宇</t>
  </si>
  <si>
    <t>8-1-502</t>
  </si>
  <si>
    <t>652301198608256410</t>
  </si>
  <si>
    <t>王明利</t>
  </si>
  <si>
    <t>8-1-601</t>
  </si>
  <si>
    <t>622323198712053149</t>
  </si>
  <si>
    <t>马玲玲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</si>
  <si>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</si>
  <si>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</si>
  <si>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</si>
  <si>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</si>
  <si>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</si>
  <si>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</si>
  <si>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</si>
  <si>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</si>
  <si>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</si>
  <si>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8-1-801</t>
  </si>
  <si>
    <t>610327199901231895</t>
  </si>
  <si>
    <t>张宏博</t>
  </si>
  <si>
    <t>8-1-802</t>
  </si>
  <si>
    <t>652201199906156513</t>
  </si>
  <si>
    <t>吴金涛</t>
  </si>
  <si>
    <t>8-1-901</t>
  </si>
  <si>
    <t>652801198710241618</t>
  </si>
  <si>
    <t>李鹏</t>
  </si>
  <si>
    <t>8-1-902</t>
  </si>
  <si>
    <t>652829199703170013</t>
  </si>
  <si>
    <t>那木巴图</t>
  </si>
  <si>
    <t>8-1-1001</t>
  </si>
  <si>
    <t>512922197201065726</t>
  </si>
  <si>
    <t>何林华</t>
  </si>
  <si>
    <t>8-1-1002</t>
  </si>
  <si>
    <t>何自将</t>
  </si>
  <si>
    <t>8-2-102</t>
  </si>
  <si>
    <t>65280120041230481X</t>
  </si>
  <si>
    <t>李磊</t>
  </si>
  <si>
    <t>8-2-202</t>
  </si>
  <si>
    <t>652801197706082226</t>
  </si>
  <si>
    <t>张文萍</t>
  </si>
  <si>
    <t>8-2-301</t>
  </si>
  <si>
    <t>652801198907010514</t>
  </si>
  <si>
    <t>吕超</t>
  </si>
  <si>
    <t>8-2-302</t>
  </si>
  <si>
    <t>130184199210265721</t>
  </si>
  <si>
    <t>底孟孟</t>
  </si>
  <si>
    <t>8-2-401</t>
  </si>
  <si>
    <t>陈祖柏</t>
  </si>
  <si>
    <t>8-2-402</t>
  </si>
  <si>
    <t>620523199702013796</t>
  </si>
  <si>
    <t>谢斌</t>
  </si>
  <si>
    <t>8-2-501</t>
  </si>
  <si>
    <t>622301200011213316</t>
  </si>
  <si>
    <t>严海云</t>
  </si>
  <si>
    <t>8-2-502</t>
  </si>
  <si>
    <t>杨华</t>
  </si>
  <si>
    <t>8-2-601</t>
  </si>
  <si>
    <t>622727199705102629</t>
  </si>
  <si>
    <t>李互生</t>
  </si>
  <si>
    <t>8-2-602</t>
  </si>
  <si>
    <t>652801196810200064</t>
  </si>
  <si>
    <t>尹桂云</t>
  </si>
  <si>
    <t>8-2-701</t>
  </si>
  <si>
    <t>320322199002164026</t>
  </si>
  <si>
    <t>周真真</t>
  </si>
  <si>
    <t>8-2-702</t>
  </si>
  <si>
    <t>62232619961220373X</t>
  </si>
  <si>
    <t>韩磊</t>
  </si>
  <si>
    <t>8-2-801</t>
  </si>
  <si>
    <t>320321198210303026</t>
  </si>
  <si>
    <t>刘美丽</t>
  </si>
  <si>
    <t>8-2-802</t>
  </si>
  <si>
    <t>511381200201051552</t>
  </si>
  <si>
    <t>涂建伟</t>
  </si>
  <si>
    <t>8-2-901</t>
  </si>
  <si>
    <t>412724198606296429</t>
  </si>
  <si>
    <t>任风丽</t>
  </si>
  <si>
    <t>8-2-902</t>
  </si>
  <si>
    <t>622323200009247216</t>
  </si>
  <si>
    <t>马海平</t>
  </si>
  <si>
    <t>8-2-1001</t>
  </si>
  <si>
    <t>412726199403135868</t>
  </si>
  <si>
    <t>赵伶俐</t>
  </si>
  <si>
    <t>8-2-1002</t>
  </si>
  <si>
    <t>刘远征 刘春梅</t>
  </si>
  <si>
    <t>8-3-101</t>
  </si>
  <si>
    <t>142729198504114213</t>
  </si>
  <si>
    <t>孙帅</t>
  </si>
  <si>
    <t>8-3-301</t>
  </si>
  <si>
    <t>622722199705050011</t>
  </si>
  <si>
    <t>史海龙</t>
  </si>
  <si>
    <t>8-3-401</t>
  </si>
  <si>
    <t>65282919771223152X</t>
  </si>
  <si>
    <t>宏格尔</t>
  </si>
  <si>
    <t>8-3-501</t>
  </si>
  <si>
    <t>652829199402100339</t>
  </si>
  <si>
    <t>常权</t>
  </si>
  <si>
    <t>8-3-502</t>
  </si>
  <si>
    <t>511324198103174527</t>
  </si>
  <si>
    <t>吕双菊</t>
  </si>
  <si>
    <t>8-3-601</t>
  </si>
  <si>
    <t>62242619891225314X</t>
  </si>
  <si>
    <t>田雪莉</t>
  </si>
  <si>
    <t>8-3-602</t>
  </si>
  <si>
    <t>220702200103041218</t>
  </si>
  <si>
    <t>刘然</t>
  </si>
  <si>
    <t>8-3-701</t>
  </si>
  <si>
    <t>612324199511050039</t>
  </si>
  <si>
    <t>李鑫</t>
  </si>
  <si>
    <t>8-3-702</t>
  </si>
  <si>
    <t>622226197310300513</t>
  </si>
  <si>
    <t>杨俊涛</t>
  </si>
  <si>
    <t>8-3-801</t>
  </si>
  <si>
    <t>659001199007203625</t>
  </si>
  <si>
    <t>李欣宴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</si>
  <si>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</si>
  <si>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</si>
  <si>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</si>
  <si>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</si>
  <si>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</si>
  <si>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</si>
  <si>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</si>
  <si>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</si>
  <si>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</si>
  <si>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</si>
  <si>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652801199102176116</t>
  </si>
  <si>
    <t>艾克白尔·热合曼</t>
  </si>
  <si>
    <t>8-3-1002</t>
  </si>
  <si>
    <t>410423197602221041</t>
  </si>
  <si>
    <t>齐杏丽</t>
  </si>
  <si>
    <t>4-1-501</t>
  </si>
  <si>
    <t>张玉萍、王鹏</t>
  </si>
  <si>
    <t>4-1-502</t>
  </si>
  <si>
    <t>654124199804033310</t>
  </si>
  <si>
    <t>张福英</t>
  </si>
  <si>
    <t>4-1-601</t>
  </si>
  <si>
    <t>411024198107010749</t>
  </si>
  <si>
    <t>石绘芳</t>
  </si>
  <si>
    <t>4-1-701</t>
  </si>
  <si>
    <t>320322199907313612</t>
  </si>
  <si>
    <t>武伟东</t>
  </si>
  <si>
    <t>4-1-801</t>
  </si>
  <si>
    <t>140603199904220553</t>
  </si>
  <si>
    <t>张世伟</t>
  </si>
  <si>
    <t>4-1-901</t>
  </si>
  <si>
    <t>653124197305284262</t>
  </si>
  <si>
    <t>王政</t>
  </si>
  <si>
    <t>4-2-502</t>
  </si>
  <si>
    <t>652823200008053316</t>
  </si>
  <si>
    <t>袁宇龙</t>
  </si>
  <si>
    <t>4-2-701</t>
  </si>
  <si>
    <t>659001199803020010</t>
  </si>
  <si>
    <t>孙悦冰</t>
  </si>
  <si>
    <t>4-2-801</t>
  </si>
  <si>
    <t>411323200203143875</t>
  </si>
  <si>
    <t>殷江涛</t>
  </si>
  <si>
    <t>4-3-601</t>
  </si>
  <si>
    <t>412723198910162963</t>
  </si>
  <si>
    <t>王培</t>
  </si>
  <si>
    <t>6-1-902</t>
  </si>
  <si>
    <t>622425199711117019</t>
  </si>
  <si>
    <t>马宏伟</t>
  </si>
  <si>
    <t>6-2-302</t>
  </si>
  <si>
    <t>652201197812151632</t>
  </si>
  <si>
    <t>李永杰</t>
  </si>
  <si>
    <t>6-2-502</t>
  </si>
  <si>
    <t>622262198112274814</t>
  </si>
  <si>
    <t>龙代平</t>
  </si>
  <si>
    <t>6-2-601</t>
  </si>
  <si>
    <t>513435199609140819</t>
  </si>
  <si>
    <t>卜德民</t>
  </si>
  <si>
    <t>6-2-701</t>
  </si>
  <si>
    <t>652201199801062510</t>
  </si>
  <si>
    <t>吕鑫涛</t>
  </si>
  <si>
    <t>6-2-702</t>
  </si>
  <si>
    <t>620622200208233130</t>
  </si>
  <si>
    <t>银超</t>
  </si>
  <si>
    <t>6-2-901</t>
  </si>
  <si>
    <t>152827200102063913</t>
  </si>
  <si>
    <t>张炜</t>
  </si>
  <si>
    <t>6-2-1001</t>
  </si>
  <si>
    <t>610523198304022017</t>
  </si>
  <si>
    <t>王磊</t>
  </si>
  <si>
    <t>6-3-101</t>
  </si>
  <si>
    <t>411527199209105010</t>
  </si>
  <si>
    <t>孙翔</t>
  </si>
  <si>
    <t>6-3-901</t>
  </si>
  <si>
    <t>陈立成</t>
  </si>
  <si>
    <t>6-3-1102</t>
  </si>
  <si>
    <t>王秋云</t>
  </si>
  <si>
    <t>16-1层01</t>
  </si>
  <si>
    <t>37252619830501102X</t>
  </si>
  <si>
    <t>吴玉伟</t>
  </si>
  <si>
    <t>16-1层07</t>
  </si>
  <si>
    <t>412722199902284918</t>
  </si>
  <si>
    <t>马腾飞</t>
  </si>
  <si>
    <t>16-1层14</t>
  </si>
  <si>
    <t>滕丽萍
钟富斌</t>
  </si>
  <si>
    <t>16-1层16</t>
  </si>
  <si>
    <t>652801201608153413</t>
  </si>
  <si>
    <t>刘祥宇</t>
  </si>
  <si>
    <t>16-2层01</t>
  </si>
  <si>
    <t>65312419720115421X</t>
  </si>
  <si>
    <t>李义华</t>
  </si>
  <si>
    <t>16-2层18</t>
  </si>
  <si>
    <t>张芸绮</t>
  </si>
  <si>
    <t>19-1层13</t>
  </si>
  <si>
    <t>19-1层14</t>
  </si>
  <si>
    <t>19-1层15</t>
  </si>
  <si>
    <t>19-1层16</t>
  </si>
  <si>
    <t>19-1层17</t>
  </si>
  <si>
    <t>19-1层18</t>
  </si>
  <si>
    <t>一期+二期已售面积合计（网签合同）</t>
  </si>
  <si>
    <t>总可售面积</t>
  </si>
  <si>
    <t>总入账拆迁费</t>
  </si>
  <si>
    <t>2024.10月附表三 本期发生数误填</t>
  </si>
  <si>
    <t>2025.4月申报表实际填数</t>
  </si>
  <si>
    <t>当期可扣除土地价款</t>
  </si>
  <si>
    <t>销售额</t>
  </si>
  <si>
    <t>销项税额</t>
  </si>
  <si>
    <t>2025.4月土地价款抵扣增值税税金</t>
  </si>
  <si>
    <t xml:space="preserve">张依涵
凌亚彬 退 </t>
  </si>
  <si>
    <t>412727198508141246</t>
  </si>
  <si>
    <t>于晓杰</t>
  </si>
  <si>
    <t>段二苏 成交
孙少博</t>
  </si>
  <si>
    <t>李心铭</t>
  </si>
  <si>
    <t>佟海宾（许振双）
王盼</t>
  </si>
  <si>
    <t>500383198708022267</t>
  </si>
  <si>
    <t>吴江</t>
  </si>
  <si>
    <t>510124198805110171</t>
  </si>
  <si>
    <t>罗峥</t>
  </si>
  <si>
    <t>抵账杜717812.82</t>
  </si>
  <si>
    <t>抵账杜929183</t>
  </si>
  <si>
    <t>抵账杜633166</t>
  </si>
  <si>
    <t>抵账923957</t>
  </si>
  <si>
    <t>抵账 华汇638309</t>
  </si>
  <si>
    <t>抵账 华汇638645</t>
  </si>
  <si>
    <t>抵账沁644279</t>
  </si>
  <si>
    <t>652823199006202618</t>
  </si>
  <si>
    <t>郭星宇</t>
  </si>
  <si>
    <t>12-1-301</t>
  </si>
  <si>
    <t>抵账刘品全647841</t>
  </si>
  <si>
    <t>652423195209092228</t>
  </si>
  <si>
    <t>马秀英</t>
  </si>
  <si>
    <t>12-1-401</t>
  </si>
  <si>
    <t>抵帐高802724</t>
  </si>
  <si>
    <t>抵账高924521</t>
  </si>
  <si>
    <t>抵账639354 唐山通宝</t>
  </si>
  <si>
    <t>抵账高798627</t>
  </si>
  <si>
    <t>抵账巩红卫925697</t>
  </si>
  <si>
    <t>抵帐高画640776</t>
  </si>
  <si>
    <t>410225199811126113</t>
  </si>
  <si>
    <t>张欣</t>
  </si>
  <si>
    <t>1-1-301</t>
  </si>
  <si>
    <t>622301200012132817</t>
  </si>
  <si>
    <t>张龙年</t>
  </si>
  <si>
    <t>1-1-501</t>
  </si>
  <si>
    <t>652823199604252623</t>
  </si>
  <si>
    <t>熊鑫</t>
  </si>
  <si>
    <t>1-1-601</t>
  </si>
  <si>
    <t>411327199707112028</t>
  </si>
  <si>
    <t>李莹 石建基</t>
  </si>
  <si>
    <t>652824199605141112</t>
  </si>
  <si>
    <t>51132519970624242X</t>
  </si>
  <si>
    <t>邓丽萍</t>
  </si>
  <si>
    <t>1-1-702</t>
  </si>
  <si>
    <t>652829199309021628</t>
  </si>
  <si>
    <t>652827199903260311</t>
  </si>
  <si>
    <t>朱俞合</t>
  </si>
  <si>
    <t>1-1-901</t>
  </si>
  <si>
    <t>652826199109062928</t>
  </si>
  <si>
    <t>王婷</t>
  </si>
  <si>
    <t>1-1-1001</t>
  </si>
  <si>
    <t>李博</t>
  </si>
  <si>
    <t>1-1-1002</t>
  </si>
  <si>
    <t>652801199506021647</t>
  </si>
  <si>
    <t>冯洁</t>
  </si>
  <si>
    <t>1-2-401</t>
  </si>
  <si>
    <t>620121199711245316</t>
  </si>
  <si>
    <t>张志鹏</t>
  </si>
  <si>
    <t>1-2-502</t>
  </si>
  <si>
    <t>612729199606273618</t>
  </si>
  <si>
    <t>652328199705070575</t>
  </si>
  <si>
    <t>杨旭元</t>
  </si>
  <si>
    <t>1-2-801</t>
  </si>
  <si>
    <t>622301199806022817</t>
  </si>
  <si>
    <t>张生财</t>
  </si>
  <si>
    <t>1-2-901</t>
  </si>
  <si>
    <t>654301199903150017</t>
  </si>
  <si>
    <t>高雅豪</t>
  </si>
  <si>
    <t>1-2-902</t>
  </si>
  <si>
    <t>654225199211211814</t>
  </si>
  <si>
    <t>常宏磊</t>
  </si>
  <si>
    <t>1-2-1002</t>
  </si>
  <si>
    <t>抵账江通海713807</t>
  </si>
  <si>
    <t>652801198902140547</t>
  </si>
  <si>
    <t>蒲洁</t>
  </si>
  <si>
    <t>1-3-202</t>
  </si>
  <si>
    <t>抵杜722230</t>
  </si>
  <si>
    <t>652222199711150412</t>
  </si>
  <si>
    <t>刘红东</t>
  </si>
  <si>
    <t>1-3-401</t>
  </si>
  <si>
    <t>抵乌鲁木齐品尚门业723877</t>
  </si>
  <si>
    <t>654201199811060035</t>
  </si>
  <si>
    <t>苏海城</t>
  </si>
  <si>
    <t>1-3-402</t>
  </si>
  <si>
    <t>622226199904152510</t>
  </si>
  <si>
    <t>罗志刚
马文杰 退</t>
  </si>
  <si>
    <t>1-3-502</t>
  </si>
  <si>
    <t>622301200012148093</t>
  </si>
  <si>
    <t>石战龙</t>
  </si>
  <si>
    <t>1-3-601</t>
  </si>
  <si>
    <t>靳国柱</t>
  </si>
  <si>
    <t>1-3-602</t>
  </si>
  <si>
    <t>220381200005061112</t>
  </si>
  <si>
    <t>黄红博</t>
  </si>
  <si>
    <t>1-3-701</t>
  </si>
  <si>
    <t>652923199301133715</t>
  </si>
  <si>
    <t>靳龙</t>
  </si>
  <si>
    <t>1-3-702</t>
  </si>
  <si>
    <t>652827199804283227</t>
  </si>
  <si>
    <t>邓海燕</t>
  </si>
  <si>
    <t>1-3-801</t>
  </si>
  <si>
    <t>622822199901203113</t>
  </si>
  <si>
    <t>苏彦龙</t>
  </si>
  <si>
    <t>1-3-802</t>
  </si>
  <si>
    <t>徐志翔</t>
  </si>
  <si>
    <t>1-3-901</t>
  </si>
  <si>
    <t>62042219971226081X</t>
  </si>
  <si>
    <t>李鸿飞</t>
  </si>
  <si>
    <t>1-3-902</t>
  </si>
  <si>
    <t>抵账</t>
  </si>
  <si>
    <t>41272419980510296X</t>
  </si>
  <si>
    <t>230221196303020045</t>
  </si>
  <si>
    <t>张凤云、宋宝才
王成 退</t>
  </si>
  <si>
    <t>2-1-101</t>
  </si>
  <si>
    <t>620622200208092825</t>
  </si>
  <si>
    <t>王娜</t>
  </si>
  <si>
    <t>2-1-102</t>
  </si>
  <si>
    <t>652825199506153018</t>
  </si>
  <si>
    <t>肖鹏</t>
  </si>
  <si>
    <t>2-1-201</t>
  </si>
  <si>
    <t>411627200003176439</t>
  </si>
  <si>
    <t>陶志</t>
  </si>
  <si>
    <t>2-1-203</t>
  </si>
  <si>
    <t>610123196607095538</t>
  </si>
  <si>
    <t>张高红</t>
  </si>
  <si>
    <t>2-1-301</t>
  </si>
  <si>
    <t>652826196004041123</t>
  </si>
  <si>
    <t>刘玉珍</t>
  </si>
  <si>
    <t>2-1-302</t>
  </si>
  <si>
    <t>620523199911102015</t>
  </si>
  <si>
    <t>牛蹬鹏</t>
  </si>
  <si>
    <t>2-1-303</t>
  </si>
  <si>
    <t>652825199109031527</t>
  </si>
  <si>
    <t>李丹、王进</t>
  </si>
  <si>
    <t>2-1-401</t>
  </si>
  <si>
    <t>652801196603103412</t>
  </si>
  <si>
    <t>努仁古丽·艾木都力</t>
  </si>
  <si>
    <t>2-1-402</t>
  </si>
  <si>
    <t>622722199001281436</t>
  </si>
  <si>
    <t>吴文龙 成交</t>
  </si>
  <si>
    <t>2-1-403</t>
  </si>
  <si>
    <t>532122199312062420</t>
  </si>
  <si>
    <t>代志仙</t>
  </si>
  <si>
    <t>2-1-501</t>
  </si>
  <si>
    <t>652801196305291663</t>
  </si>
  <si>
    <t>关玉梅 成交
甄慧琴 退</t>
  </si>
  <si>
    <t>2-1-502</t>
  </si>
  <si>
    <t>230704200106270027</t>
  </si>
  <si>
    <t>李久威</t>
  </si>
  <si>
    <t>2-1-503</t>
  </si>
  <si>
    <t>652801201107184537</t>
  </si>
  <si>
    <t>张濠疆</t>
  </si>
  <si>
    <t>2-1-601</t>
  </si>
  <si>
    <t>65280119930623164X</t>
  </si>
  <si>
    <t>杨露斐</t>
  </si>
  <si>
    <t>2-1-602</t>
  </si>
  <si>
    <t>652827199703080316</t>
  </si>
  <si>
    <t>买乌兰江·买买提</t>
  </si>
  <si>
    <t>2-1-603</t>
  </si>
  <si>
    <t>653125199906220227</t>
  </si>
  <si>
    <t>茹克耶姆·赛帕尔
那晓云 退</t>
  </si>
  <si>
    <t>2-1-701</t>
  </si>
  <si>
    <t>房票0000126#
房票0000156#</t>
  </si>
  <si>
    <t>652801196603016117</t>
  </si>
  <si>
    <t>吾斯曼·麦麦提、卡斯木·纳斯尔
夏天 退房</t>
  </si>
  <si>
    <t>2-1-702</t>
  </si>
  <si>
    <t>652827196710012932</t>
  </si>
  <si>
    <t>刘忠祥、刘羿杉（由刘弈彬改），</t>
  </si>
  <si>
    <t>2-1-703</t>
  </si>
  <si>
    <t>622326200104065233</t>
  </si>
  <si>
    <t>王有强</t>
  </si>
  <si>
    <t>2-1-801</t>
  </si>
  <si>
    <t>653126199809100369</t>
  </si>
  <si>
    <t>艾合塔尔尼沙·阿塔吾拉</t>
  </si>
  <si>
    <t>2-1-802</t>
  </si>
  <si>
    <t>652823199907052215</t>
  </si>
  <si>
    <t>郭宇昕</t>
  </si>
  <si>
    <t>2-1-803</t>
  </si>
  <si>
    <t>620421198703035126</t>
  </si>
  <si>
    <t>张琴忠、邱兴瑞</t>
  </si>
  <si>
    <t>2-1-901</t>
  </si>
  <si>
    <t>622421197412120635</t>
  </si>
  <si>
    <t>梁桂堂</t>
  </si>
  <si>
    <t>2-1-902</t>
  </si>
  <si>
    <t>142602199806103519</t>
  </si>
  <si>
    <t>尹泉力</t>
  </si>
  <si>
    <t>2-1-903</t>
  </si>
  <si>
    <t>50022619860405283X</t>
  </si>
  <si>
    <t>李亮</t>
  </si>
  <si>
    <t>2-1-1001</t>
  </si>
  <si>
    <t>620523199607071111</t>
  </si>
  <si>
    <t>王瑞鹏</t>
  </si>
  <si>
    <t>2-1-1002</t>
  </si>
  <si>
    <t>510524198908135154</t>
  </si>
  <si>
    <t>周传苓</t>
  </si>
  <si>
    <t>2-1-1003</t>
  </si>
  <si>
    <t>372928197410127235</t>
  </si>
  <si>
    <t>杨兆立 成交
张忠 退</t>
  </si>
  <si>
    <t>2-1-1101</t>
  </si>
  <si>
    <t>652825197206080014</t>
  </si>
  <si>
    <t>张红军</t>
  </si>
  <si>
    <t>2-1-1102</t>
  </si>
  <si>
    <t>652801199502020516</t>
  </si>
  <si>
    <t>王锦浩</t>
  </si>
  <si>
    <t>2-1-1103</t>
  </si>
  <si>
    <t>65280120000185510</t>
  </si>
  <si>
    <t>赵亮</t>
  </si>
  <si>
    <t>2-1-1201</t>
  </si>
  <si>
    <t>61043119991110317</t>
  </si>
  <si>
    <t>成二龙</t>
  </si>
  <si>
    <t>2-1-1202</t>
  </si>
  <si>
    <t>341227199905204915</t>
  </si>
  <si>
    <t>刘晨
蒲洋 退</t>
  </si>
  <si>
    <t>2-1-1203</t>
  </si>
  <si>
    <t>652825196908231513</t>
  </si>
  <si>
    <t>袁士龙、张红丽</t>
  </si>
  <si>
    <t>2-1-1301</t>
  </si>
  <si>
    <t>622323199707280819</t>
  </si>
  <si>
    <t>袁才雨 成交</t>
  </si>
  <si>
    <t>2-1-1303</t>
  </si>
  <si>
    <t>20240000997</t>
  </si>
  <si>
    <t>620525199405010647</t>
  </si>
  <si>
    <t>马银英</t>
  </si>
  <si>
    <t>2-1-1401</t>
  </si>
  <si>
    <t>652828199904081813</t>
  </si>
  <si>
    <t>马旭东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</si>
  <si>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</si>
  <si>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</si>
  <si>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</si>
  <si>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</si>
  <si>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</si>
  <si>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</si>
  <si>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</si>
  <si>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</si>
  <si>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</si>
  <si>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2-1-1503</t>
  </si>
  <si>
    <t>652801197511080546</t>
  </si>
  <si>
    <t>宁湘</t>
  </si>
  <si>
    <t>2-1-1601</t>
  </si>
  <si>
    <t>622223200108204638</t>
  </si>
  <si>
    <t>高博</t>
  </si>
  <si>
    <t>2-1-1603</t>
  </si>
  <si>
    <t>510723199108111516</t>
  </si>
  <si>
    <t>衡俊安、邢雨轩</t>
  </si>
  <si>
    <t>2-2-103</t>
  </si>
  <si>
    <t>652801197903011638</t>
  </si>
  <si>
    <t>王峰</t>
  </si>
  <si>
    <t>2-2-201</t>
  </si>
  <si>
    <t>抵账杜454984</t>
  </si>
  <si>
    <t>652824198203010019</t>
  </si>
  <si>
    <t>刘明辉</t>
  </si>
  <si>
    <t>2-2-202</t>
  </si>
  <si>
    <t>652827200504163210</t>
  </si>
  <si>
    <t>朱郑阳</t>
  </si>
  <si>
    <t>2-2-203</t>
  </si>
  <si>
    <t>41132919900520502X</t>
  </si>
  <si>
    <t>贾欢</t>
  </si>
  <si>
    <t>2-2-301</t>
  </si>
  <si>
    <t>652801199602130528</t>
  </si>
  <si>
    <t>褚桐菲</t>
  </si>
  <si>
    <t>2-2-302</t>
  </si>
  <si>
    <t>652801199906173711</t>
  </si>
  <si>
    <t>张志荣</t>
  </si>
  <si>
    <t>2-2-303</t>
  </si>
  <si>
    <t>65282719880115322X</t>
  </si>
  <si>
    <t>祝丽娜</t>
  </si>
  <si>
    <t>2-2-401</t>
  </si>
  <si>
    <t>652828199403140838</t>
  </si>
  <si>
    <t>刘健才</t>
  </si>
  <si>
    <t>2-2-402</t>
  </si>
  <si>
    <t>610124198312080326</t>
  </si>
  <si>
    <t>何琼琳 成交
张强 退</t>
  </si>
  <si>
    <t>2-2-403</t>
  </si>
  <si>
    <t>652801199501141631</t>
  </si>
  <si>
    <t>张学飞、张丽华</t>
  </si>
  <si>
    <t>2-2-501</t>
  </si>
  <si>
    <t>622424197406282215</t>
  </si>
  <si>
    <t>姚军平、蔡萍萍</t>
  </si>
  <si>
    <t>2-2-502</t>
  </si>
  <si>
    <t>622427197811202708</t>
  </si>
  <si>
    <t>党泽生 石小燕</t>
  </si>
  <si>
    <t>2-2-503</t>
  </si>
  <si>
    <t>652823199410290816</t>
  </si>
  <si>
    <t>张学良</t>
  </si>
  <si>
    <t>2-2-601</t>
  </si>
  <si>
    <t>652122197606081019</t>
  </si>
  <si>
    <t>王志刚2</t>
  </si>
  <si>
    <t>2-2-602</t>
  </si>
  <si>
    <t>652827199801010012</t>
  </si>
  <si>
    <t>张思维</t>
  </si>
  <si>
    <t>2-2-603</t>
  </si>
  <si>
    <t>652325199812052031</t>
  </si>
  <si>
    <t>赵文彬</t>
  </si>
  <si>
    <t>2-2-701</t>
  </si>
  <si>
    <t>511323199701062670</t>
  </si>
  <si>
    <t>董健、董克友</t>
  </si>
  <si>
    <t>2-2-702</t>
  </si>
  <si>
    <t>342622198510032406</t>
  </si>
  <si>
    <t>王艳之</t>
  </si>
  <si>
    <t>2-2-703</t>
  </si>
  <si>
    <t>620524199510012138</t>
  </si>
  <si>
    <t>范志良</t>
  </si>
  <si>
    <t>2-2-801</t>
  </si>
  <si>
    <t>652801195906283111</t>
  </si>
  <si>
    <t>艾沙·艾力亚孜
马木提·依明</t>
  </si>
  <si>
    <t>2-2-802</t>
  </si>
  <si>
    <t>622323199612010533</t>
  </si>
  <si>
    <t>胡国林</t>
  </si>
  <si>
    <t>2-2-803</t>
  </si>
  <si>
    <t>622201199608123013</t>
  </si>
  <si>
    <t>岳志文</t>
  </si>
  <si>
    <t>2-2-901</t>
  </si>
  <si>
    <t>622126199612191424</t>
  </si>
  <si>
    <t>祁婷</t>
  </si>
  <si>
    <t>2-2-902</t>
  </si>
  <si>
    <t>610424199806050814</t>
  </si>
  <si>
    <t>2-2-903</t>
  </si>
  <si>
    <t>610125199809195533</t>
  </si>
  <si>
    <t>梁梦凡</t>
  </si>
  <si>
    <t>2-2-1001</t>
  </si>
  <si>
    <t>360521199307125513</t>
  </si>
  <si>
    <t>黄峰</t>
  </si>
  <si>
    <t>2-2-1002</t>
  </si>
  <si>
    <t>412828199604074596</t>
  </si>
  <si>
    <t>王江林</t>
  </si>
  <si>
    <t>2-2-1003</t>
  </si>
  <si>
    <t>652825200006150019</t>
  </si>
  <si>
    <t>杨磊</t>
  </si>
  <si>
    <t>2-2-1101</t>
  </si>
  <si>
    <t>房票0000118#
房票0000117#</t>
  </si>
  <si>
    <t>65280119850313342X</t>
  </si>
  <si>
    <t>汉沙古力·依达也提
吐尔逊江·克依木</t>
  </si>
  <si>
    <t>2-2-1102</t>
  </si>
  <si>
    <t>62272720000926681X</t>
  </si>
  <si>
    <t>王春刚</t>
  </si>
  <si>
    <t>2-2-1103</t>
  </si>
  <si>
    <t>652823199605222215</t>
  </si>
  <si>
    <t>孟一鸣</t>
  </si>
  <si>
    <t>2-2-1201</t>
  </si>
  <si>
    <t>232330200001234227</t>
  </si>
  <si>
    <t>沈梦琦</t>
  </si>
  <si>
    <t>2-2-1202</t>
  </si>
  <si>
    <t>15042919990419461X</t>
  </si>
  <si>
    <t>丁焱烽</t>
  </si>
  <si>
    <t>2-2-1203</t>
  </si>
  <si>
    <t>411329200212100728</t>
  </si>
  <si>
    <t>赵梓颖</t>
  </si>
  <si>
    <t>2-2-1301</t>
  </si>
  <si>
    <t>652826197106040054</t>
  </si>
  <si>
    <t>海如拉·排孜拉</t>
  </si>
  <si>
    <t>2-2-1302</t>
  </si>
  <si>
    <t>622827199510180614</t>
  </si>
  <si>
    <t>慕元浩</t>
  </si>
  <si>
    <t>2-2-1303</t>
  </si>
  <si>
    <t>411024199906245514</t>
  </si>
  <si>
    <t>陈晓飞</t>
  </si>
  <si>
    <t>2-2-1401</t>
  </si>
  <si>
    <t>622226199508080535</t>
  </si>
  <si>
    <t>马铭</t>
  </si>
  <si>
    <t>2-2-1403</t>
  </si>
  <si>
    <t>412721199601193434</t>
  </si>
  <si>
    <t>李康</t>
  </si>
  <si>
    <t>2-2-1501</t>
  </si>
  <si>
    <t>622201199606037517</t>
  </si>
  <si>
    <t>颉洋阳</t>
  </si>
  <si>
    <t>2-2-1503</t>
  </si>
  <si>
    <t>150404199912311612</t>
  </si>
  <si>
    <t>徐胜宇</t>
  </si>
  <si>
    <t>2-2-1601</t>
  </si>
  <si>
    <t>512929197604164811</t>
  </si>
  <si>
    <t>李桂文</t>
  </si>
  <si>
    <t>2-2-1603</t>
  </si>
  <si>
    <t>652801198711196118</t>
  </si>
  <si>
    <t>艾合麦提·木库依提
布麦尔艳木·买买提</t>
  </si>
  <si>
    <t>2-3-103</t>
  </si>
  <si>
    <t>65280119990413003X</t>
  </si>
  <si>
    <t>哈青</t>
  </si>
  <si>
    <t>2-3-201</t>
  </si>
  <si>
    <t>610404199911142010</t>
  </si>
  <si>
    <t>李耕耘</t>
  </si>
  <si>
    <t>2-3-203</t>
  </si>
  <si>
    <t>652801198805270024</t>
  </si>
  <si>
    <t>郑馨怡</t>
  </si>
  <si>
    <t>2-3-301</t>
  </si>
  <si>
    <t>620503200001176015</t>
  </si>
  <si>
    <t>陶玮</t>
  </si>
  <si>
    <t>2-3-303</t>
  </si>
  <si>
    <t>513022199710078016</t>
  </si>
  <si>
    <t>崔伟
艾里夏提·沙迪克 退
陈岚 退</t>
  </si>
  <si>
    <t>2-3-401</t>
  </si>
  <si>
    <t>抵账杜463140</t>
  </si>
  <si>
    <t>王晶羽</t>
  </si>
  <si>
    <t>2-3-402</t>
  </si>
  <si>
    <t>512326196802064831</t>
  </si>
  <si>
    <t>谭贤利</t>
  </si>
  <si>
    <t>2-3-403</t>
  </si>
  <si>
    <t>620502199909174317</t>
  </si>
  <si>
    <t>高小虎</t>
  </si>
  <si>
    <t>2-3-501</t>
  </si>
  <si>
    <t>652801195805151654</t>
  </si>
  <si>
    <t>王建新、马金花</t>
  </si>
  <si>
    <t>2-3-503</t>
  </si>
  <si>
    <t>511602199903246392</t>
  </si>
  <si>
    <t>李小勇</t>
  </si>
  <si>
    <t>2-3-601</t>
  </si>
  <si>
    <t>652201197706201616</t>
  </si>
  <si>
    <t>杨文忠</t>
  </si>
  <si>
    <t>2-3-602</t>
  </si>
  <si>
    <t>620522199709293798</t>
  </si>
  <si>
    <t>王志刚</t>
  </si>
  <si>
    <t>2-3-603</t>
  </si>
  <si>
    <t>652801199901211635</t>
  </si>
  <si>
    <t>黄家辉</t>
  </si>
  <si>
    <t>2-3-701</t>
  </si>
  <si>
    <t>抵账杜481743</t>
  </si>
  <si>
    <t>654125199002285272</t>
  </si>
  <si>
    <t>廖晟海</t>
  </si>
  <si>
    <t>2-3-702</t>
  </si>
  <si>
    <t>62272719980406025X</t>
  </si>
  <si>
    <t>韩虎</t>
  </si>
  <si>
    <t>2-3-703</t>
  </si>
  <si>
    <t>650104200005163350</t>
  </si>
  <si>
    <t>钟玮鹏 成交
张岩 退</t>
  </si>
  <si>
    <t>2-3-801</t>
  </si>
  <si>
    <t>622301199908054895</t>
  </si>
  <si>
    <t>吴进治</t>
  </si>
  <si>
    <t>2-3-803</t>
  </si>
  <si>
    <t>652827199502151616</t>
  </si>
  <si>
    <t>蒋磊</t>
  </si>
  <si>
    <t>2-3-901</t>
  </si>
  <si>
    <t>653126199310030218</t>
  </si>
  <si>
    <t>魏辉</t>
  </si>
  <si>
    <t>2-3-903</t>
  </si>
  <si>
    <t>652801199610307012</t>
  </si>
  <si>
    <t>徐杨</t>
  </si>
  <si>
    <t>2-3-1001</t>
  </si>
  <si>
    <t>620522199808130943</t>
  </si>
  <si>
    <t>缑转红</t>
  </si>
  <si>
    <t>2-3-1003</t>
  </si>
  <si>
    <t>632127199706111411</t>
  </si>
  <si>
    <t>廖宝成</t>
  </si>
  <si>
    <t>2-3-1101</t>
  </si>
  <si>
    <t>652801197312261619</t>
  </si>
  <si>
    <t>汪建成</t>
  </si>
  <si>
    <t>2-3-1103</t>
  </si>
  <si>
    <t>652827199810171459</t>
  </si>
  <si>
    <t>张增惠</t>
  </si>
  <si>
    <t>2-3-1201</t>
  </si>
  <si>
    <t>652323199701233216</t>
  </si>
  <si>
    <t>梁山</t>
  </si>
  <si>
    <t>2-3-1203</t>
  </si>
  <si>
    <t>652826199911100020</t>
  </si>
  <si>
    <t>苏比努尔·艾日肯</t>
  </si>
  <si>
    <t>2-3-1301</t>
  </si>
  <si>
    <t>632127199602023011</t>
  </si>
  <si>
    <t>安文平</t>
  </si>
  <si>
    <t>2-3-1303</t>
  </si>
  <si>
    <t>412727199010016143</t>
  </si>
  <si>
    <t>王倩</t>
  </si>
  <si>
    <t>2-3-1401</t>
  </si>
  <si>
    <t>62210220030129763X</t>
  </si>
  <si>
    <t>徐永强</t>
  </si>
  <si>
    <t>2-3-1403</t>
  </si>
  <si>
    <t>622301200006113919</t>
  </si>
  <si>
    <t>王涌涛</t>
  </si>
  <si>
    <t>2-3-1501</t>
  </si>
  <si>
    <t>62242119981227451X</t>
  </si>
  <si>
    <t>王富军</t>
  </si>
  <si>
    <t>2-3-1503</t>
  </si>
  <si>
    <t>410222200106029832</t>
  </si>
  <si>
    <t>李川予</t>
  </si>
  <si>
    <t>2-3-1601</t>
  </si>
  <si>
    <t>652823199712100029</t>
  </si>
  <si>
    <t>迪丽那尔·买买提</t>
  </si>
  <si>
    <t>2-3-1603</t>
  </si>
  <si>
    <t>20250002965</t>
  </si>
  <si>
    <t>抵账刘亭1118915.2</t>
  </si>
  <si>
    <t>412321199110203616</t>
  </si>
  <si>
    <t>刘亭</t>
  </si>
  <si>
    <t>3-1-102</t>
  </si>
  <si>
    <t>20240006819</t>
  </si>
  <si>
    <t>抵倪大伟771394</t>
  </si>
  <si>
    <t>652801199904244213</t>
  </si>
  <si>
    <t>何文、廖翊帆</t>
  </si>
  <si>
    <t>3-1-201</t>
  </si>
  <si>
    <t>20240006545</t>
  </si>
  <si>
    <t>抵倪大伟771404</t>
  </si>
  <si>
    <t>41072519920310986X</t>
  </si>
  <si>
    <t>吕鹏娜</t>
  </si>
  <si>
    <t>3-1-202</t>
  </si>
  <si>
    <t>652801199901081615</t>
  </si>
  <si>
    <t>鲍东阳</t>
  </si>
  <si>
    <t>3-1-301</t>
  </si>
  <si>
    <t>20230009348</t>
  </si>
  <si>
    <t>511321200009157377</t>
  </si>
  <si>
    <t>向飞荣</t>
  </si>
  <si>
    <t>3-1-302</t>
  </si>
  <si>
    <t>20230009403</t>
  </si>
  <si>
    <t>653124197511014220</t>
  </si>
  <si>
    <t>王燕</t>
  </si>
  <si>
    <t>3-1-401</t>
  </si>
  <si>
    <t>20240006649</t>
  </si>
  <si>
    <t>231004198904201848</t>
  </si>
  <si>
    <t>李锐</t>
  </si>
  <si>
    <t>3-1-402</t>
  </si>
  <si>
    <t>20230007360</t>
  </si>
  <si>
    <t>411729199807205218</t>
  </si>
  <si>
    <t>马勇</t>
  </si>
  <si>
    <t>3-1-501</t>
  </si>
  <si>
    <t>20240000364</t>
  </si>
  <si>
    <t>652829200004030713</t>
  </si>
  <si>
    <t>尹鸿昌
位登辉 退</t>
  </si>
  <si>
    <t>3-1-502</t>
  </si>
  <si>
    <t>20230006999</t>
  </si>
  <si>
    <t>620524199910292677</t>
  </si>
  <si>
    <t>李玉琪</t>
  </si>
  <si>
    <t>3-1-601</t>
  </si>
  <si>
    <t>20240002602</t>
  </si>
  <si>
    <t>620104199401021134</t>
  </si>
  <si>
    <t>孙敏</t>
  </si>
  <si>
    <t>3-1-602</t>
  </si>
  <si>
    <t>20230008565</t>
  </si>
  <si>
    <t>622722199711252613</t>
  </si>
  <si>
    <t>位登辉</t>
  </si>
  <si>
    <t>3-1-701</t>
  </si>
  <si>
    <t>20240001583</t>
  </si>
  <si>
    <t>652824198902201113</t>
  </si>
  <si>
    <t>刘士亮</t>
  </si>
  <si>
    <t>3-1-702</t>
  </si>
  <si>
    <t>20240003569</t>
  </si>
  <si>
    <t>622322199610183610</t>
  </si>
  <si>
    <t>乔杰</t>
  </si>
  <si>
    <t>3-1-801</t>
  </si>
  <si>
    <t>20230006789</t>
  </si>
  <si>
    <t>6223231999011558134</t>
  </si>
  <si>
    <t>李生瑞</t>
  </si>
  <si>
    <t>3-1-802</t>
  </si>
  <si>
    <t>20230008518</t>
  </si>
  <si>
    <t>652826197205091420</t>
  </si>
  <si>
    <t>达·阿丽腾、改文</t>
  </si>
  <si>
    <t>3-1-901</t>
  </si>
  <si>
    <t>20240004612</t>
  </si>
  <si>
    <t>511602199608307690</t>
  </si>
  <si>
    <t>吴杰</t>
  </si>
  <si>
    <t>3-1-902</t>
  </si>
  <si>
    <t>20240004484</t>
  </si>
  <si>
    <t>652829200010111712</t>
  </si>
  <si>
    <t>陈新龙</t>
  </si>
  <si>
    <t>3-1-1001</t>
  </si>
  <si>
    <t>20240007366</t>
  </si>
  <si>
    <t>652829199808061616</t>
  </si>
  <si>
    <t>阿斯尔</t>
  </si>
  <si>
    <t>3-1-1002</t>
  </si>
  <si>
    <t>20240000888</t>
  </si>
  <si>
    <t>65312419731209423X</t>
  </si>
  <si>
    <t>彭虎彪</t>
  </si>
  <si>
    <t>3-1-1102</t>
  </si>
  <si>
    <t>20250000441</t>
  </si>
  <si>
    <t>652824197107041136</t>
  </si>
  <si>
    <t>陈建军</t>
  </si>
  <si>
    <t>3-2-102</t>
  </si>
  <si>
    <t>20250002349</t>
  </si>
  <si>
    <t>411222200001020533</t>
  </si>
  <si>
    <t>员龙</t>
  </si>
  <si>
    <t>3-2-201</t>
  </si>
  <si>
    <t>20240002624</t>
  </si>
  <si>
    <t>410922198809066216</t>
  </si>
  <si>
    <t>张芳近、王红玲</t>
  </si>
  <si>
    <t>3-2-301</t>
  </si>
  <si>
    <t>20230010580</t>
  </si>
  <si>
    <t>510303198108111346</t>
  </si>
  <si>
    <t>邱燕、晏世军</t>
  </si>
  <si>
    <t>3-2-302</t>
  </si>
  <si>
    <t>20230008644</t>
  </si>
  <si>
    <t>652324199805280910</t>
  </si>
  <si>
    <t>万子洋</t>
  </si>
  <si>
    <t>3-2-401</t>
  </si>
  <si>
    <t>20230010036</t>
  </si>
  <si>
    <t>654223199809180319</t>
  </si>
  <si>
    <t>金振宇</t>
  </si>
  <si>
    <t>3-2-402</t>
  </si>
  <si>
    <t>620523199709230857</t>
  </si>
  <si>
    <t>张凯峯</t>
  </si>
  <si>
    <t>3-2-501</t>
  </si>
  <si>
    <t>20230008188</t>
  </si>
  <si>
    <t>622101199909262513</t>
  </si>
  <si>
    <t>丁自然</t>
  </si>
  <si>
    <t>3-2-502</t>
  </si>
  <si>
    <t>20230007893</t>
  </si>
  <si>
    <t>62242419971007521X</t>
  </si>
  <si>
    <t>孙逸鹏</t>
  </si>
  <si>
    <t>3-2-601</t>
  </si>
  <si>
    <t>20230006926</t>
  </si>
  <si>
    <t>622724197709290517</t>
  </si>
  <si>
    <t>刘路、陆喜琴</t>
  </si>
  <si>
    <t>3-2-602</t>
  </si>
  <si>
    <t>20230006815</t>
  </si>
  <si>
    <t>23081120010301001X</t>
  </si>
  <si>
    <t>巴震国</t>
  </si>
  <si>
    <t>3-2-701</t>
  </si>
  <si>
    <t>20230006872</t>
  </si>
  <si>
    <t>120223199707242892</t>
  </si>
  <si>
    <t>董港林</t>
  </si>
  <si>
    <t>3-2-702</t>
  </si>
  <si>
    <t>20230007723</t>
  </si>
  <si>
    <t>65272220000119101X</t>
  </si>
  <si>
    <t>俞晨龙</t>
  </si>
  <si>
    <t>3-2-801</t>
  </si>
  <si>
    <t>20240002011</t>
  </si>
  <si>
    <t>620523198406284992</t>
  </si>
  <si>
    <t>席煜昌</t>
  </si>
  <si>
    <t>3-2-802</t>
  </si>
  <si>
    <t>2024000266</t>
  </si>
  <si>
    <t>652823199603262213</t>
  </si>
  <si>
    <t>高焕超
张毅 退</t>
  </si>
  <si>
    <t>3-2-901</t>
  </si>
  <si>
    <t>20240001597</t>
  </si>
  <si>
    <t>652301199910206419</t>
  </si>
  <si>
    <t>周嘉乐</t>
  </si>
  <si>
    <t>3-2-902</t>
  </si>
  <si>
    <t>20240001955</t>
  </si>
  <si>
    <t>411527199409244779</t>
  </si>
  <si>
    <t>林俊</t>
  </si>
  <si>
    <t>3-2-1001</t>
  </si>
  <si>
    <t>20240003954</t>
  </si>
  <si>
    <t>152321199912277576</t>
  </si>
  <si>
    <t>孙渴</t>
  </si>
  <si>
    <t>3-2-1002</t>
  </si>
  <si>
    <t>20240003267</t>
  </si>
  <si>
    <t>412702199902271038</t>
  </si>
  <si>
    <t>刘理想 成交
孔思懿 退</t>
  </si>
  <si>
    <t>3-3-201</t>
  </si>
  <si>
    <t>20230008198</t>
  </si>
  <si>
    <t>412726200207185417</t>
  </si>
  <si>
    <t>王佳豪</t>
  </si>
  <si>
    <t>3-3-301</t>
  </si>
  <si>
    <t>652801198808101613</t>
  </si>
  <si>
    <t>20230008417</t>
  </si>
  <si>
    <t>622323199603184451</t>
  </si>
  <si>
    <t>李振辉</t>
  </si>
  <si>
    <t>3-3-401</t>
  </si>
  <si>
    <t>654201200005173217</t>
  </si>
  <si>
    <t>20230006875</t>
  </si>
  <si>
    <t>620524200004055974</t>
  </si>
  <si>
    <t>刘家辰</t>
  </si>
  <si>
    <t>3-3-501</t>
  </si>
  <si>
    <t>20230010262</t>
  </si>
  <si>
    <t>622323200007090518</t>
  </si>
  <si>
    <t>王希荣</t>
  </si>
  <si>
    <t>3-3-601</t>
  </si>
  <si>
    <t>20230006961</t>
  </si>
  <si>
    <t>642221199809221575</t>
  </si>
  <si>
    <t>谢彦堂</t>
  </si>
  <si>
    <t>3-3-701</t>
  </si>
  <si>
    <t>20230006810</t>
  </si>
  <si>
    <t>622323200002096814</t>
  </si>
  <si>
    <t>刘璞</t>
  </si>
  <si>
    <t>3-3-801</t>
  </si>
  <si>
    <t>20250003063</t>
  </si>
  <si>
    <t>622226199508102052</t>
  </si>
  <si>
    <t>高学博、张金镯 成交
魏娟 退
赵鹏 退</t>
  </si>
  <si>
    <t>3-3-802</t>
  </si>
  <si>
    <t>20230008390</t>
  </si>
  <si>
    <t>410581199912180036</t>
  </si>
  <si>
    <t>申浩杰</t>
  </si>
  <si>
    <t>3-3-901</t>
  </si>
  <si>
    <t>20230008248</t>
  </si>
  <si>
    <t>321181199912210036</t>
  </si>
  <si>
    <t>蒋昱昕</t>
  </si>
  <si>
    <t>3-3-902</t>
  </si>
  <si>
    <t>20240002490</t>
  </si>
  <si>
    <t>622301199606254437</t>
  </si>
  <si>
    <t>王建永、叶梅霞</t>
  </si>
  <si>
    <t>3-3-1001</t>
  </si>
  <si>
    <t>20240002506</t>
  </si>
  <si>
    <t>220182199911080614</t>
  </si>
  <si>
    <t>刘宇航</t>
  </si>
  <si>
    <t>3-3-1002</t>
  </si>
  <si>
    <t>20240001267</t>
  </si>
  <si>
    <t>653124197511114213</t>
  </si>
  <si>
    <t>杨帆、张静</t>
  </si>
  <si>
    <t>3-3-1101</t>
  </si>
  <si>
    <t>20230008666</t>
  </si>
  <si>
    <t>王博 1 成交
马文军退</t>
  </si>
  <si>
    <t>5-1-101</t>
  </si>
  <si>
    <t>20240002391</t>
  </si>
  <si>
    <t>652801199204071614</t>
  </si>
  <si>
    <t>哈加甫</t>
  </si>
  <si>
    <t>5-1-102</t>
  </si>
  <si>
    <t>412724199205247911</t>
  </si>
  <si>
    <t>李帅</t>
  </si>
  <si>
    <t>5-1-201</t>
  </si>
  <si>
    <t>20250001642</t>
  </si>
  <si>
    <t xml:space="preserve">65280119960923053X </t>
  </si>
  <si>
    <t>马越</t>
  </si>
  <si>
    <t>5-1-202</t>
  </si>
  <si>
    <t>安尼娃</t>
  </si>
  <si>
    <t>142724198701154132</t>
  </si>
  <si>
    <t>张恒 成交</t>
  </si>
  <si>
    <t>5-1-302</t>
  </si>
  <si>
    <t>652101198812031015</t>
  </si>
  <si>
    <t>孙龙</t>
  </si>
  <si>
    <t>5-1-402</t>
  </si>
  <si>
    <t>652924200101243618</t>
  </si>
  <si>
    <t>郭子建</t>
  </si>
  <si>
    <t>5-1-501</t>
  </si>
  <si>
    <t>巴吐道尔吉</t>
  </si>
  <si>
    <t>5-1-502</t>
  </si>
  <si>
    <t>652823199810060016</t>
  </si>
  <si>
    <t>陈浩楠 退
李安格 成交</t>
  </si>
  <si>
    <t>5-1-601</t>
  </si>
  <si>
    <t>610124200102082710</t>
  </si>
  <si>
    <t>罗霄</t>
  </si>
  <si>
    <t>5-1-602</t>
  </si>
  <si>
    <t>652823198411100047</t>
  </si>
  <si>
    <t>潘兰</t>
  </si>
  <si>
    <t>5-1-701</t>
  </si>
  <si>
    <t>410526200010279070</t>
  </si>
  <si>
    <t>柴雪龙</t>
  </si>
  <si>
    <t>5-1-702</t>
  </si>
  <si>
    <t>652801198904270046</t>
  </si>
  <si>
    <t>海晶</t>
  </si>
  <si>
    <t>5-1-801</t>
  </si>
  <si>
    <t>150203200004205118</t>
  </si>
  <si>
    <t>董浩宇 成交
李小姚 退</t>
  </si>
  <si>
    <t>5-1-802</t>
  </si>
  <si>
    <t>620402199703120916</t>
  </si>
  <si>
    <t>陈浩楠 成交
潘兰 退</t>
  </si>
  <si>
    <t>5-1-901</t>
  </si>
  <si>
    <t>652801199601043916</t>
  </si>
  <si>
    <t>王琪翔 成交
邓超超 退</t>
  </si>
  <si>
    <t>5-1-902</t>
  </si>
  <si>
    <t>652801199604161619</t>
  </si>
  <si>
    <t>唐彬鑫</t>
  </si>
  <si>
    <t>5-1-1001</t>
  </si>
  <si>
    <t>620321199305010926</t>
  </si>
  <si>
    <t>张海荣
何学希 成交</t>
  </si>
  <si>
    <t>5-1-1002</t>
  </si>
  <si>
    <t>65312420002154211</t>
  </si>
  <si>
    <t>李浩辰</t>
  </si>
  <si>
    <t>5-1-1101</t>
  </si>
  <si>
    <t>652801198205241633</t>
  </si>
  <si>
    <t>黄俊</t>
  </si>
  <si>
    <t>5-1-1102</t>
  </si>
  <si>
    <t>411527199408021012</t>
  </si>
  <si>
    <t>刘闯</t>
  </si>
  <si>
    <t>5-2-101</t>
  </si>
  <si>
    <t>652801199412316110</t>
  </si>
  <si>
    <t>李梦元</t>
  </si>
  <si>
    <t>5-2-102</t>
  </si>
  <si>
    <t>622425199908302912</t>
  </si>
  <si>
    <t>车宏伟</t>
  </si>
  <si>
    <t>5-2-201</t>
  </si>
  <si>
    <t>622323198912053434</t>
  </si>
  <si>
    <t>姚国瑾</t>
  </si>
  <si>
    <t>5-2-301</t>
  </si>
  <si>
    <t>61032619980818061X</t>
  </si>
  <si>
    <t>刘航</t>
  </si>
  <si>
    <t>5-2-302</t>
  </si>
  <si>
    <t>650107198208040018</t>
  </si>
  <si>
    <t>杨玉文</t>
  </si>
  <si>
    <t>5-2-401</t>
  </si>
  <si>
    <t>65280119920508058X</t>
  </si>
  <si>
    <t>张瀚允</t>
  </si>
  <si>
    <t>5-2-402</t>
  </si>
  <si>
    <t>410322199812101811</t>
  </si>
  <si>
    <t>曲思昱</t>
  </si>
  <si>
    <t>5-2-501</t>
  </si>
  <si>
    <t>20240003720</t>
  </si>
  <si>
    <t>652825199511031215</t>
  </si>
  <si>
    <t>陶旭润</t>
  </si>
  <si>
    <t>5-2-502</t>
  </si>
  <si>
    <t>胡晶</t>
  </si>
  <si>
    <t>5-2-601</t>
  </si>
  <si>
    <t>20240000509</t>
  </si>
  <si>
    <t>622301199608086051</t>
  </si>
  <si>
    <t>李建杰</t>
  </si>
  <si>
    <t>5-2-602</t>
  </si>
  <si>
    <t xml:space="preserve">
20230008969</t>
  </si>
  <si>
    <t>622322199610172217</t>
  </si>
  <si>
    <t>刘英德 成交5.31刷卡
米日古丽·巴热提 退房</t>
  </si>
  <si>
    <t>5-2-701</t>
  </si>
  <si>
    <t>20240002596</t>
  </si>
  <si>
    <t>652801197004046116</t>
  </si>
  <si>
    <t>刘文平</t>
  </si>
  <si>
    <t>5-2-702</t>
  </si>
  <si>
    <t>652823199211173713</t>
  </si>
  <si>
    <t>罗涛（5-2-102已算业绩）</t>
  </si>
  <si>
    <t>5-2-801</t>
  </si>
  <si>
    <t>20240004493</t>
  </si>
  <si>
    <t>342401199812226718</t>
  </si>
  <si>
    <t>李志宏
胡宏伟 退</t>
  </si>
  <si>
    <t>5-2-802</t>
  </si>
  <si>
    <t>20240001795</t>
  </si>
  <si>
    <t>622322199509293014</t>
  </si>
  <si>
    <t>甘泽天</t>
  </si>
  <si>
    <t>5-2-901</t>
  </si>
  <si>
    <t>20240004162</t>
  </si>
  <si>
    <t>652826200112072612</t>
  </si>
  <si>
    <t>白嘉辉
达·阿丽腾 退</t>
  </si>
  <si>
    <t>5-2-902</t>
  </si>
  <si>
    <t>20240004167</t>
  </si>
  <si>
    <t>63282219971219001X</t>
  </si>
  <si>
    <t>孙延鑫</t>
  </si>
  <si>
    <t>5-2-1001</t>
  </si>
  <si>
    <t>20240005154</t>
  </si>
  <si>
    <t>652822199612310022</t>
  </si>
  <si>
    <t>蒋艺媛</t>
  </si>
  <si>
    <t>5-2-1002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</si>
  <si>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</si>
  <si>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</si>
  <si>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</si>
  <si>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</si>
  <si>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</si>
  <si>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</si>
  <si>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</si>
  <si>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5-2-1102</t>
  </si>
  <si>
    <t>20240006126</t>
  </si>
  <si>
    <t>650107195911130011</t>
  </si>
  <si>
    <t>窦风玲、窦志龙、周洁</t>
  </si>
  <si>
    <t>7-1-101</t>
  </si>
  <si>
    <t>20230007552</t>
  </si>
  <si>
    <t>652801200110186125</t>
  </si>
  <si>
    <t>张钰浛
都林峰 退
黄霞 退</t>
  </si>
  <si>
    <t>7-1-102</t>
  </si>
  <si>
    <t>20250001873</t>
  </si>
  <si>
    <t>李鹏飞 金环</t>
  </si>
  <si>
    <t>7-1-201</t>
  </si>
  <si>
    <t>20240005562</t>
  </si>
  <si>
    <t>652801199408240512</t>
  </si>
  <si>
    <t>李孟晗</t>
  </si>
  <si>
    <t>7-1-202</t>
  </si>
  <si>
    <t>20240005023</t>
  </si>
  <si>
    <t>653130199108162414</t>
  </si>
  <si>
    <t>郑闫明</t>
  </si>
  <si>
    <t>7-1-301</t>
  </si>
  <si>
    <t>20230007296</t>
  </si>
  <si>
    <t>412828199609043051</t>
  </si>
  <si>
    <t>李元朝、李世洋</t>
  </si>
  <si>
    <t>7-1-302</t>
  </si>
  <si>
    <t>20240006864</t>
  </si>
  <si>
    <t>652823198711092245</t>
  </si>
  <si>
    <t>邱红</t>
  </si>
  <si>
    <t>7-1-401</t>
  </si>
  <si>
    <t>20230007193</t>
  </si>
  <si>
    <t>65230119980114081X</t>
  </si>
  <si>
    <t>马恺隆</t>
  </si>
  <si>
    <t>7-1-402</t>
  </si>
  <si>
    <t>20230008544</t>
  </si>
  <si>
    <t>411503199812262714</t>
  </si>
  <si>
    <t>卢新星</t>
  </si>
  <si>
    <t>7-1-501</t>
  </si>
  <si>
    <t>20230007285</t>
  </si>
  <si>
    <t>652824198112250818</t>
  </si>
  <si>
    <t>吴志强、管晓燕
卢新星 退</t>
  </si>
  <si>
    <t>7-1-502</t>
  </si>
  <si>
    <t>612729198407045714</t>
  </si>
  <si>
    <t>马杨飞
刘加颖 退</t>
  </si>
  <si>
    <t>7-1-601</t>
  </si>
  <si>
    <t>20230007622</t>
  </si>
  <si>
    <t>652826199306103514</t>
  </si>
  <si>
    <t>苏雪儿、马腾</t>
  </si>
  <si>
    <t>7-1-701</t>
  </si>
  <si>
    <t>20230008203</t>
  </si>
  <si>
    <t>652301198212065327</t>
  </si>
  <si>
    <t>吴辉霞</t>
  </si>
  <si>
    <t>7-1-702</t>
  </si>
  <si>
    <t>20240005447</t>
  </si>
  <si>
    <t>652901199610105213</t>
  </si>
  <si>
    <t>宋洋</t>
  </si>
  <si>
    <t>7-1-801</t>
  </si>
  <si>
    <t>20230008575</t>
  </si>
  <si>
    <t>152524199904295117</t>
  </si>
  <si>
    <t>陈利明</t>
  </si>
  <si>
    <t>7-1-802</t>
  </si>
  <si>
    <t>20230007316</t>
  </si>
  <si>
    <t>652801200008220526</t>
  </si>
  <si>
    <t>符雅淋
杨斯博 退</t>
  </si>
  <si>
    <t>7-1-901</t>
  </si>
  <si>
    <t>20230008579</t>
  </si>
  <si>
    <t>150121199904281118</t>
  </si>
  <si>
    <t>张翼飞</t>
  </si>
  <si>
    <t>7-1-902</t>
  </si>
  <si>
    <t>652928199010080112</t>
  </si>
  <si>
    <t>鲁宁 成交
陈立波</t>
  </si>
  <si>
    <t>7-1-1001</t>
  </si>
  <si>
    <t>610104197901213414</t>
  </si>
  <si>
    <t>刘洋</t>
  </si>
  <si>
    <t>7-1-1002</t>
  </si>
  <si>
    <t>20240003801</t>
  </si>
  <si>
    <t>412823199704122012</t>
  </si>
  <si>
    <t>年泽润</t>
  </si>
  <si>
    <t>7-1-1101</t>
  </si>
  <si>
    <t>370783198602013976</t>
  </si>
  <si>
    <t>刘传祥</t>
  </si>
  <si>
    <t>7-1-1102</t>
  </si>
  <si>
    <t>370784198509083810</t>
  </si>
  <si>
    <t>李轶卿</t>
  </si>
  <si>
    <t>7-2-101</t>
  </si>
  <si>
    <t>652827199005061433</t>
  </si>
  <si>
    <t>范亚辉、吴倩倩
李瑞华 退</t>
  </si>
  <si>
    <t>7-2-102</t>
  </si>
  <si>
    <t>51300219971203699X</t>
  </si>
  <si>
    <t>苟育伟、程雪娇</t>
  </si>
  <si>
    <t>7-2-201</t>
  </si>
  <si>
    <t>210703200004202017</t>
  </si>
  <si>
    <t>付荣淼</t>
  </si>
  <si>
    <t>7-2-202</t>
  </si>
  <si>
    <t>652827199904060311</t>
  </si>
  <si>
    <t>刘超杰、刘国祥</t>
  </si>
  <si>
    <t>7-2-301</t>
  </si>
  <si>
    <t>652801199801023426</t>
  </si>
  <si>
    <t>张芸宁</t>
  </si>
  <si>
    <t>7-2-302</t>
  </si>
  <si>
    <t>652826199808082610</t>
  </si>
  <si>
    <t xml:space="preserve">介文峰 </t>
  </si>
  <si>
    <t>7-2-401</t>
  </si>
  <si>
    <t>620421199303225814</t>
  </si>
  <si>
    <t>武耀帮、李慧萍</t>
  </si>
  <si>
    <t>7-2-402</t>
  </si>
  <si>
    <t>622102199903110013</t>
  </si>
  <si>
    <t>苏鹏
阿卜杜萨拉木·阿不垃 退</t>
  </si>
  <si>
    <t>7-2-501</t>
  </si>
  <si>
    <t>659001197702025710</t>
  </si>
  <si>
    <t>辛伟
陈志强 退</t>
  </si>
  <si>
    <t>7-2-502</t>
  </si>
  <si>
    <t>62052319986224694</t>
  </si>
  <si>
    <t>桂鹏军</t>
  </si>
  <si>
    <t>7-2-601</t>
  </si>
  <si>
    <t>65280119780705163X</t>
  </si>
  <si>
    <t>任在新</t>
  </si>
  <si>
    <t>7-2-602</t>
  </si>
  <si>
    <t>马云龙
王娟娟 退</t>
  </si>
  <si>
    <t>7-2-701</t>
  </si>
  <si>
    <t>411302200101171312</t>
  </si>
  <si>
    <t>陈逸飞
张静 退
侯育成 退</t>
  </si>
  <si>
    <t>7-2-702</t>
  </si>
  <si>
    <t>20230007555
20240001578 结婚</t>
  </si>
  <si>
    <t>142703199502142115</t>
  </si>
  <si>
    <t>马坚
刘芮 退</t>
  </si>
  <si>
    <t>7-2-801</t>
  </si>
  <si>
    <t>412728199803065291</t>
  </si>
  <si>
    <t>李岚</t>
  </si>
  <si>
    <t>7-2-802</t>
  </si>
  <si>
    <t>622301198002108290</t>
  </si>
  <si>
    <t>黄国</t>
  </si>
  <si>
    <t>7-2-901</t>
  </si>
  <si>
    <t>652801199410256118</t>
  </si>
  <si>
    <t>徐睿捷
张桂芝 退 未影响跳点
刘秀花 退</t>
  </si>
  <si>
    <t>7-2-902</t>
  </si>
  <si>
    <t>652324199903031918</t>
  </si>
  <si>
    <t>姬博轩
黄昊煜 退</t>
  </si>
  <si>
    <t>7-2-1001</t>
  </si>
  <si>
    <t>620525198604192012</t>
  </si>
  <si>
    <t>王丰
罗清荣 退</t>
  </si>
  <si>
    <t>7-2-1002</t>
  </si>
  <si>
    <t>肖广斌 肖萧</t>
  </si>
  <si>
    <t>7-2-1101</t>
  </si>
  <si>
    <t>62272719860616351X</t>
  </si>
  <si>
    <t>贾龙</t>
  </si>
  <si>
    <t>7-2-1102</t>
  </si>
  <si>
    <t>622825197604263312</t>
  </si>
  <si>
    <t>李海军</t>
  </si>
  <si>
    <t>8-1-302</t>
  </si>
  <si>
    <t>511025199307058418</t>
  </si>
  <si>
    <t>曾浩</t>
  </si>
  <si>
    <t>8-1-1101</t>
  </si>
  <si>
    <t>650104197711280728</t>
  </si>
  <si>
    <t>王华</t>
  </si>
  <si>
    <t>8-2-101</t>
  </si>
  <si>
    <t>652801199606101628</t>
  </si>
  <si>
    <t>王晓萱</t>
  </si>
  <si>
    <t>8-2-201</t>
  </si>
  <si>
    <t>650104198012290817</t>
  </si>
  <si>
    <t>622723200108123819</t>
  </si>
  <si>
    <t>郭忆凡</t>
  </si>
  <si>
    <t>8-3-302</t>
  </si>
  <si>
    <t>652201197709021610</t>
  </si>
  <si>
    <t>邵明江</t>
  </si>
  <si>
    <t>8-3-402</t>
  </si>
  <si>
    <t>652827198805261615</t>
  </si>
  <si>
    <t>李龙</t>
  </si>
  <si>
    <t>8-3-1101</t>
  </si>
  <si>
    <t>面积全部售完</t>
  </si>
  <si>
    <t>可扣除土地价款</t>
  </si>
  <si>
    <t>总可扣除增值税</t>
  </si>
  <si>
    <t>4月已扣除的增值税</t>
  </si>
  <si>
    <t>可抵扣土地价款抵扣增值税税金</t>
  </si>
  <si>
    <t>剩余可扣除的增值税</t>
  </si>
  <si>
    <t>4月已抵扣增值税税金</t>
  </si>
  <si>
    <t>8月可抵扣增值税税金</t>
  </si>
  <si>
    <t>部分收款，面积分摊</t>
  </si>
  <si>
    <t>652801199704282848</t>
  </si>
  <si>
    <t>金紫帆</t>
  </si>
  <si>
    <t>652801200006052215</t>
  </si>
  <si>
    <t>王小龙</t>
  </si>
  <si>
    <t>杜奇志</t>
  </si>
  <si>
    <t>按已收款金额</t>
  </si>
  <si>
    <t>巩红卫</t>
  </si>
  <si>
    <t>9-1-101</t>
  </si>
  <si>
    <t>20260001120</t>
  </si>
  <si>
    <t>652801199308301672</t>
  </si>
  <si>
    <t>潘俊良</t>
  </si>
  <si>
    <t>11-2-201</t>
  </si>
  <si>
    <t>13063719900112006X</t>
  </si>
  <si>
    <t>320321198510203676</t>
  </si>
  <si>
    <t>李亚东</t>
  </si>
  <si>
    <t>12-2-202</t>
  </si>
  <si>
    <t>652827198705273213</t>
  </si>
  <si>
    <t>孙琛皓 李彬（抵账）</t>
  </si>
  <si>
    <t>1-1-201</t>
  </si>
  <si>
    <t>622424199706120057</t>
  </si>
  <si>
    <t>411526199306152322</t>
  </si>
  <si>
    <t>樊攀婷</t>
  </si>
  <si>
    <t>1-2-201</t>
  </si>
  <si>
    <t>411381200305086326</t>
  </si>
  <si>
    <t>单小燕</t>
  </si>
  <si>
    <t>1-2-202</t>
  </si>
  <si>
    <t>652801200507267329</t>
  </si>
  <si>
    <t>杜景怡</t>
  </si>
  <si>
    <t>1-2-402</t>
  </si>
  <si>
    <t>622424197111065811</t>
  </si>
  <si>
    <t>卢克敬</t>
  </si>
  <si>
    <t>1-2-1001</t>
  </si>
  <si>
    <t>622301199805291310</t>
  </si>
  <si>
    <t>周兴超  靳国柱（退）</t>
  </si>
  <si>
    <t>622301200011222810</t>
  </si>
  <si>
    <t>652301197707110826</t>
  </si>
  <si>
    <t>徐超、武跃伟</t>
  </si>
  <si>
    <t>1-3-1001</t>
  </si>
  <si>
    <t>652826199603272015</t>
  </si>
  <si>
    <t>纪忠来</t>
  </si>
  <si>
    <t>1-3-1002</t>
  </si>
  <si>
    <t>652801199409283725</t>
  </si>
  <si>
    <t>王潇逸</t>
  </si>
  <si>
    <t>1-3-1102</t>
  </si>
  <si>
    <t>91652826MA78B36Y1A</t>
  </si>
  <si>
    <t xml:space="preserve"> 巴州合邦建材有限公司 戴惠琳退</t>
  </si>
  <si>
    <t xml:space="preserve"> 巴州合邦建材有限公司</t>
  </si>
  <si>
    <t>2-2-1502</t>
  </si>
  <si>
    <t>420621199909084239</t>
  </si>
  <si>
    <t>张万阳</t>
  </si>
  <si>
    <t>65280119930927002X</t>
  </si>
  <si>
    <t>652826197402122038</t>
  </si>
  <si>
    <t>马世华</t>
  </si>
  <si>
    <t>2-3-502</t>
  </si>
  <si>
    <t>500221199109254568</t>
  </si>
  <si>
    <t>程婷</t>
  </si>
  <si>
    <t>2-3-802</t>
  </si>
  <si>
    <t>411627200211306410</t>
  </si>
  <si>
    <t>于喜</t>
  </si>
  <si>
    <t>2-3-1202</t>
  </si>
  <si>
    <t>620523199710191699</t>
  </si>
  <si>
    <t>杨昌谋</t>
  </si>
  <si>
    <t>2-3-1302</t>
  </si>
  <si>
    <t>422822198304082518</t>
  </si>
  <si>
    <t>董仲义</t>
  </si>
  <si>
    <t>2-3-1502</t>
  </si>
  <si>
    <t>620522199203242512</t>
  </si>
  <si>
    <t>李瑞红、李宁宁</t>
  </si>
  <si>
    <t>3-3-202</t>
  </si>
  <si>
    <t>652801198912211636</t>
  </si>
  <si>
    <t>652829199301051611</t>
  </si>
  <si>
    <t>511303198609011395</t>
  </si>
  <si>
    <t>20240003565</t>
  </si>
  <si>
    <t>652201199012070219</t>
  </si>
  <si>
    <t>620523199806224694</t>
  </si>
  <si>
    <t>650104200104232534</t>
  </si>
  <si>
    <t>652827196704160314</t>
  </si>
  <si>
    <t>32032219691227567X</t>
  </si>
  <si>
    <t>652829199703170015</t>
  </si>
  <si>
    <t>612326199506290014</t>
  </si>
  <si>
    <t>莫枭   张元贺 退</t>
  </si>
  <si>
    <t>8-1-1102</t>
  </si>
  <si>
    <t>650104197307230753</t>
  </si>
  <si>
    <t>320321200601230215</t>
  </si>
  <si>
    <t>652801196807021620</t>
  </si>
  <si>
    <t>652801199806171612</t>
  </si>
  <si>
    <t>白国剑</t>
  </si>
  <si>
    <t>8-3-201</t>
  </si>
  <si>
    <t>652801199509180029</t>
  </si>
  <si>
    <t>顾玥</t>
  </si>
  <si>
    <t>8-3-202</t>
  </si>
  <si>
    <t>411322200010045711</t>
  </si>
  <si>
    <t>王恒  邵明江（退）</t>
  </si>
  <si>
    <t>511621200208196180</t>
  </si>
  <si>
    <t>吕双菊、文思宇、文杰</t>
  </si>
  <si>
    <t>李欣晏</t>
  </si>
  <si>
    <t>许振双</t>
  </si>
  <si>
    <t>4-1-101</t>
  </si>
  <si>
    <t>65282519720721052X</t>
  </si>
  <si>
    <t>梁红</t>
  </si>
  <si>
    <t>4-1-201</t>
  </si>
  <si>
    <t>652801199805120530</t>
  </si>
  <si>
    <t>贾淳渊</t>
  </si>
  <si>
    <t>4-1-202</t>
  </si>
  <si>
    <t>622301200103188656</t>
  </si>
  <si>
    <t>王维鹏、黄文慧</t>
  </si>
  <si>
    <t>4-1-301</t>
  </si>
  <si>
    <t>652801200302191615</t>
  </si>
  <si>
    <t>赵峥宇</t>
  </si>
  <si>
    <t>4-1-302</t>
  </si>
  <si>
    <t>411723199706063515</t>
  </si>
  <si>
    <t>李凯</t>
  </si>
  <si>
    <t>4-1-401</t>
  </si>
  <si>
    <t>654223200004061211</t>
  </si>
  <si>
    <t>窦鸿楠</t>
  </si>
  <si>
    <t>4-1-402</t>
  </si>
  <si>
    <t>622322197106060049</t>
  </si>
  <si>
    <t>652924199711160515</t>
  </si>
  <si>
    <t>王雪双</t>
  </si>
  <si>
    <t>4-1-602</t>
  </si>
  <si>
    <t>652801199904242226</t>
  </si>
  <si>
    <t>周燕</t>
  </si>
  <si>
    <t>4-1-702</t>
  </si>
  <si>
    <t>65280119860319502X</t>
  </si>
  <si>
    <t>杜珍珍、杨国华</t>
  </si>
  <si>
    <t>4-1-802</t>
  </si>
  <si>
    <t>622323200103266819</t>
  </si>
  <si>
    <t>徐德亨</t>
  </si>
  <si>
    <t>4-1-902</t>
  </si>
  <si>
    <t>140581200104195838</t>
  </si>
  <si>
    <t>李国豪</t>
  </si>
  <si>
    <t>4-1-1001</t>
  </si>
  <si>
    <t>620422200111014010</t>
  </si>
  <si>
    <t>陈鑫</t>
  </si>
  <si>
    <t>4-1-1002</t>
  </si>
  <si>
    <t>510623199003058635</t>
  </si>
  <si>
    <t>倪海军</t>
  </si>
  <si>
    <t>4-2-101</t>
  </si>
  <si>
    <t>622428199902044413</t>
  </si>
  <si>
    <t>成龙</t>
  </si>
  <si>
    <t>4-2-201</t>
  </si>
  <si>
    <t>610426199711020033</t>
  </si>
  <si>
    <t>严瑞琪</t>
  </si>
  <si>
    <t>4-2-202</t>
  </si>
  <si>
    <t>622323199212162431</t>
  </si>
  <si>
    <t>王金年</t>
  </si>
  <si>
    <t>4-2-301</t>
  </si>
  <si>
    <t>650103198209285513</t>
  </si>
  <si>
    <t>李瑛</t>
  </si>
  <si>
    <t>4-2-302</t>
  </si>
  <si>
    <t>622625198312273053</t>
  </si>
  <si>
    <t>苟荣福</t>
  </si>
  <si>
    <t>4-2-401</t>
  </si>
  <si>
    <t>652801202007146116</t>
  </si>
  <si>
    <t>翟嘉晨  翟麦圈（父）</t>
  </si>
  <si>
    <t>4-2-402</t>
  </si>
  <si>
    <t>652829198906130713</t>
  </si>
  <si>
    <t>刘峰、董家丽</t>
  </si>
  <si>
    <t>4-2-501</t>
  </si>
  <si>
    <t>610323200201151130</t>
  </si>
  <si>
    <t>张卓</t>
  </si>
  <si>
    <t>4-2-601</t>
  </si>
  <si>
    <t>410526199908013476</t>
  </si>
  <si>
    <t>高冰川</t>
  </si>
  <si>
    <t>4-2-602</t>
  </si>
  <si>
    <t>411621199911211830</t>
  </si>
  <si>
    <t>杨振军</t>
  </si>
  <si>
    <t>4-2-702</t>
  </si>
  <si>
    <t>622323199901232810</t>
  </si>
  <si>
    <t>马建鑫</t>
  </si>
  <si>
    <t>4-2-802</t>
  </si>
  <si>
    <t>511623199803031791</t>
  </si>
  <si>
    <t>周成江</t>
  </si>
  <si>
    <t>4-2-901</t>
  </si>
  <si>
    <t>232301200005066839</t>
  </si>
  <si>
    <t>刘俊锋</t>
  </si>
  <si>
    <t>4-2-902</t>
  </si>
  <si>
    <t>653127200003030156</t>
  </si>
  <si>
    <t>李翼翔</t>
  </si>
  <si>
    <t>4-2-1001</t>
  </si>
  <si>
    <t>120224200101147518</t>
  </si>
  <si>
    <t>邢建成</t>
  </si>
  <si>
    <t>4-2-1002</t>
  </si>
  <si>
    <t>659001197502090980</t>
  </si>
  <si>
    <t>徐华</t>
  </si>
  <si>
    <t>4-3-102</t>
  </si>
  <si>
    <t>62032120014110916</t>
  </si>
  <si>
    <t>郭东</t>
  </si>
  <si>
    <t>4-3-201</t>
  </si>
  <si>
    <t>62052319990928469X</t>
  </si>
  <si>
    <t>李双权</t>
  </si>
  <si>
    <t>4-3-301</t>
  </si>
  <si>
    <t>342224199507181334</t>
  </si>
  <si>
    <t>4-3-302</t>
  </si>
  <si>
    <t>652801200406071618</t>
  </si>
  <si>
    <t>杨振宇</t>
  </si>
  <si>
    <t>4-3-401</t>
  </si>
  <si>
    <t>2026-03-09</t>
  </si>
  <si>
    <t>622301200010121313</t>
  </si>
  <si>
    <t>邓呈军</t>
  </si>
  <si>
    <t>4-3-402</t>
  </si>
  <si>
    <t>652826197210310632</t>
  </si>
  <si>
    <t>孔勇</t>
  </si>
  <si>
    <t>4-3-501</t>
  </si>
  <si>
    <t>652801199511036114</t>
  </si>
  <si>
    <t>李洋</t>
  </si>
  <si>
    <t>4-3-502</t>
  </si>
  <si>
    <t>622323199604280517</t>
  </si>
  <si>
    <t>郭月章</t>
  </si>
  <si>
    <t>4-3-602</t>
  </si>
  <si>
    <t>652825200012173911</t>
  </si>
  <si>
    <t>肉孜·麦麦提</t>
  </si>
  <si>
    <t>4-3-701</t>
  </si>
  <si>
    <t>622323199806144433</t>
  </si>
  <si>
    <t>侯万金</t>
  </si>
  <si>
    <t>4-3-702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</si>
  <si>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</si>
  <si>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</si>
  <si>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</si>
  <si>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</si>
  <si>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</si>
  <si>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</si>
  <si>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</si>
  <si>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</si>
  <si>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</si>
  <si>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</si>
  <si>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</si>
  <si>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</si>
  <si>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</si>
  <si>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</si>
  <si>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4-3-1001</t>
  </si>
  <si>
    <t>622323199803110537</t>
  </si>
  <si>
    <t>邢永鸿</t>
  </si>
  <si>
    <t>4-3-1002</t>
  </si>
  <si>
    <t>652827200007071630</t>
  </si>
  <si>
    <t>艾买江·艾海买提</t>
  </si>
  <si>
    <t>4-3-1102</t>
  </si>
  <si>
    <t>131102199406090413</t>
  </si>
  <si>
    <t>闫一乐</t>
  </si>
  <si>
    <t>6-1-102</t>
  </si>
  <si>
    <t>652826198104160014</t>
  </si>
  <si>
    <t>姜峰</t>
  </si>
  <si>
    <t>6-1-301</t>
  </si>
  <si>
    <t>已全额收款未签合同</t>
  </si>
  <si>
    <t>652801198201251121</t>
  </si>
  <si>
    <t>贾军燕</t>
  </si>
  <si>
    <t>6-1-302</t>
  </si>
  <si>
    <t>61042719750101162X</t>
  </si>
  <si>
    <t>严小梅、刘备民</t>
  </si>
  <si>
    <t>6-1-401</t>
  </si>
  <si>
    <t>65220119970902161X</t>
  </si>
  <si>
    <t>孙俊杰</t>
  </si>
  <si>
    <t>6-1-402</t>
  </si>
  <si>
    <t>411323199809264457</t>
  </si>
  <si>
    <t>柴桦楠</t>
  </si>
  <si>
    <t>6-1-501</t>
  </si>
  <si>
    <t>622223199907284616</t>
  </si>
  <si>
    <t>葛永泽</t>
  </si>
  <si>
    <t>6-1-502</t>
  </si>
  <si>
    <t>612422200202150018</t>
  </si>
  <si>
    <t>唐子坤</t>
  </si>
  <si>
    <t>6-1-601</t>
  </si>
  <si>
    <t>652801199004121621</t>
  </si>
  <si>
    <t>许乐贝</t>
  </si>
  <si>
    <t>6-1-602</t>
  </si>
  <si>
    <t>622323199508250836</t>
  </si>
  <si>
    <t>惠学园</t>
  </si>
  <si>
    <t>6-1-701</t>
  </si>
  <si>
    <t>41282519950828253X</t>
  </si>
  <si>
    <t>翟银生</t>
  </si>
  <si>
    <t>6-1-702</t>
  </si>
  <si>
    <t>65282319940327261X</t>
  </si>
  <si>
    <t>陈前</t>
  </si>
  <si>
    <t>6-1-801</t>
  </si>
  <si>
    <t>622323199908025216</t>
  </si>
  <si>
    <t>苏文杰</t>
  </si>
  <si>
    <t>6-1-802</t>
  </si>
  <si>
    <t>230229200205032712</t>
  </si>
  <si>
    <t>郭显鹏</t>
  </si>
  <si>
    <t>6-1-901</t>
  </si>
  <si>
    <t>610502200004100413</t>
  </si>
  <si>
    <t>张展鹏</t>
  </si>
  <si>
    <t>6-1-1001</t>
  </si>
  <si>
    <t>652823196101042620</t>
  </si>
  <si>
    <t>陈金龙 伍玉兰</t>
  </si>
  <si>
    <t>6-1-1002</t>
  </si>
  <si>
    <t>652826199508042625</t>
  </si>
  <si>
    <t>白梦婷</t>
  </si>
  <si>
    <t>6-1-1101</t>
  </si>
  <si>
    <t>370481199107077425</t>
  </si>
  <si>
    <t>李亚楠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</si>
  <si>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</si>
  <si>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</si>
  <si>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</si>
  <si>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</si>
  <si>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</si>
  <si>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</si>
  <si>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</si>
  <si>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411323200107031734</t>
  </si>
  <si>
    <t>6-2-301</t>
  </si>
  <si>
    <t>659001199202265741</t>
  </si>
  <si>
    <t>李亚婷</t>
  </si>
  <si>
    <t>6-2-401</t>
  </si>
  <si>
    <t>231084200106251113</t>
  </si>
  <si>
    <t>付新鹏</t>
  </si>
  <si>
    <t>6-2-402</t>
  </si>
  <si>
    <t>652801199812111616</t>
  </si>
  <si>
    <t>买尔旦·艾尼玩</t>
  </si>
  <si>
    <t>6-2-501</t>
  </si>
  <si>
    <t>410221200012189898</t>
  </si>
  <si>
    <t>张家宝
陈代明 退</t>
  </si>
  <si>
    <t>6-2-602</t>
  </si>
  <si>
    <t>654101199302261773</t>
  </si>
  <si>
    <t>谢伟</t>
  </si>
  <si>
    <t>6-2-801</t>
  </si>
  <si>
    <t>652827199805133423</t>
  </si>
  <si>
    <t>陈禹洁</t>
  </si>
  <si>
    <t>6-2-802</t>
  </si>
  <si>
    <t>652823199002263712</t>
  </si>
  <si>
    <t>李娜</t>
  </si>
  <si>
    <t>6-2-902</t>
  </si>
  <si>
    <t>652201197710231615</t>
  </si>
  <si>
    <t>韩刚</t>
  </si>
  <si>
    <t>6-2-1002</t>
  </si>
  <si>
    <t>652801198103010025</t>
  </si>
  <si>
    <t>董俐</t>
  </si>
  <si>
    <t>6-2-1102</t>
  </si>
  <si>
    <t>652829198207150627</t>
  </si>
  <si>
    <t>亢延耘</t>
  </si>
  <si>
    <t>6-3-102</t>
  </si>
  <si>
    <t>6-3-401</t>
  </si>
  <si>
    <t>652323198302043218</t>
  </si>
  <si>
    <t>梁成飞</t>
  </si>
  <si>
    <t>6-3-402</t>
  </si>
  <si>
    <t>652801196408100516</t>
  </si>
  <si>
    <t>李世洲</t>
  </si>
  <si>
    <t>6-3-501</t>
  </si>
  <si>
    <t>370687200002022078</t>
  </si>
  <si>
    <t>孙义明</t>
  </si>
  <si>
    <t>6-3-601</t>
  </si>
  <si>
    <t>620523200008241719</t>
  </si>
  <si>
    <t>杨振杰</t>
  </si>
  <si>
    <t>6-3-602</t>
  </si>
  <si>
    <t>652823199407280510</t>
  </si>
  <si>
    <t>王俊凯</t>
  </si>
  <si>
    <t>6-3-701</t>
  </si>
  <si>
    <t>652801199009267013</t>
  </si>
  <si>
    <t>杨子航</t>
  </si>
  <si>
    <t>6-3-702</t>
  </si>
  <si>
    <t>5002401199909126053</t>
  </si>
  <si>
    <t>庄闽渝</t>
  </si>
  <si>
    <t>6-3-801</t>
  </si>
  <si>
    <t>622628200009297414</t>
  </si>
  <si>
    <t>张羊文</t>
  </si>
  <si>
    <t>6-3-1001</t>
  </si>
  <si>
    <t>653124199908074212</t>
  </si>
  <si>
    <t>熊秋靖</t>
  </si>
  <si>
    <t>6-3-1101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</si>
  <si>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</si>
  <si>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</si>
  <si>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</si>
  <si>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</si>
  <si>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</si>
  <si>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</si>
  <si>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</si>
  <si>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</si>
  <si>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</si>
  <si>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</si>
  <si>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</si>
  <si>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</si>
  <si>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</si>
  <si>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652825196509052657</t>
  </si>
  <si>
    <t>范德源、文芳</t>
  </si>
  <si>
    <t>16-1层08</t>
  </si>
  <si>
    <t>412726198210126741</t>
  </si>
  <si>
    <t>谢瑞</t>
  </si>
  <si>
    <t>16-1层09</t>
  </si>
  <si>
    <t>640322198410190012</t>
  </si>
  <si>
    <t>付勇</t>
  </si>
  <si>
    <t>16-1层10</t>
  </si>
  <si>
    <t>16-1层12</t>
  </si>
  <si>
    <t>652823199310230015</t>
  </si>
  <si>
    <t>陈冠名</t>
  </si>
  <si>
    <t>16-1层13</t>
  </si>
  <si>
    <t>16-1层15</t>
  </si>
  <si>
    <t>653126197802055025</t>
  </si>
  <si>
    <t>511011199908155063</t>
  </si>
  <si>
    <t xml:space="preserve">黄艾琳、阳君11.30
</t>
  </si>
  <si>
    <t>16-1层17</t>
  </si>
  <si>
    <t>20240007505</t>
  </si>
  <si>
    <t>黄艾琳、阳君11.30</t>
  </si>
  <si>
    <t>16-1层18</t>
  </si>
  <si>
    <t>622323198412243418</t>
  </si>
  <si>
    <t>樊国庆</t>
  </si>
  <si>
    <t>16-2层04</t>
  </si>
  <si>
    <t>412328198702144226</t>
  </si>
  <si>
    <t>宋依潼</t>
  </si>
  <si>
    <t>16-2层06</t>
  </si>
  <si>
    <t>511325198812044768</t>
  </si>
  <si>
    <t>何晓红、朱皓瑞</t>
  </si>
  <si>
    <t>16-2层13</t>
  </si>
  <si>
    <t>653124200002154211</t>
  </si>
  <si>
    <t>16-2层17</t>
  </si>
  <si>
    <t>李义华、舒梅</t>
  </si>
  <si>
    <t>19-1层01</t>
  </si>
  <si>
    <t>131081200504271029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</si>
  <si>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</si>
  <si>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</si>
  <si>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</si>
  <si>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</si>
  <si>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</si>
  <si>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</si>
  <si>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</si>
  <si>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</si>
  <si>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</si>
  <si>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</si>
  <si>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</si>
  <si>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19-1层19</t>
  </si>
  <si>
    <t>372523198212103321</t>
  </si>
  <si>
    <t>彭红鱼</t>
  </si>
  <si>
    <t>19-2层01</t>
  </si>
  <si>
    <t>652826198906282929</t>
  </si>
  <si>
    <t>张丽、柴金帅</t>
  </si>
  <si>
    <t>19-2层03</t>
  </si>
  <si>
    <t>652826199801083223</t>
  </si>
  <si>
    <t>许雯 翟江南</t>
  </si>
  <si>
    <t>19-2层04</t>
  </si>
  <si>
    <t>合计</t>
  </si>
  <si>
    <t>当前可售面积：按增值税纳税义务发生对应的面积，不按预收款、不按网签面积</t>
  </si>
  <si>
    <t>2025.4月已抵扣增值税税金</t>
  </si>
  <si>
    <t>2025.8月已抵扣增值税税金</t>
  </si>
  <si>
    <t>2026.5月可抵扣增值税税金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</si>
</sst>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yyyy/m/d;@"/>
    <numFmt numFmtId="178" formatCode="#,##0.000_ "/>
    <numFmt numFmtId="179" formatCode="##\-#\-###"/>
    <numFmt numFmtId="180" formatCode="0.00_ "/>
    <numFmt numFmtId="181" formatCode="0.00_);\(0.00\)"/>
    <numFmt numFmtId="182" formatCode="mmm\/yy"/>
    <numFmt numFmtId="183" formatCode="0_ "/>
    <numFmt numFmtId="184" formatCode="0.00_);[Red]\(0.00\)"/>
    <numFmt numFmtId="185" formatCode="0.0_ "/>
    <numFmt numFmtId="186" formatCode="yyyy\/m\/d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9" tint="0.4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7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33" fillId="9" borderId="7" applyNumberFormat="0" applyAlignment="0" applyProtection="0">
      <alignment vertical="center"/>
    </xf>
    <xf numFmtId="0" fontId="34" fillId="10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 shrinkToFit="1"/>
    </xf>
    <xf numFmtId="18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18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 applyProtection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/>
    </xf>
    <xf numFmtId="18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 applyProtection="1">
      <alignment horizontal="center" vertical="center" shrinkToFit="1"/>
    </xf>
    <xf numFmtId="43" fontId="7" fillId="0" borderId="1" xfId="0" applyNumberFormat="1" applyFont="1" applyFill="1" applyBorder="1" applyAlignment="1" applyProtection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9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76" fontId="10" fillId="2" borderId="1" xfId="0" applyNumberFormat="1" applyFont="1" applyFill="1" applyBorder="1" applyAlignment="1">
      <alignment horizontal="center" vertical="center"/>
    </xf>
    <xf numFmtId="43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43" fontId="11" fillId="2" borderId="1" xfId="0" applyNumberFormat="1" applyFont="1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43" fontId="10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/>
    </xf>
    <xf numFmtId="176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 applyProtection="1">
      <alignment horizontal="left" vertical="center" shrinkToFit="1"/>
    </xf>
    <xf numFmtId="178" fontId="10" fillId="4" borderId="0" xfId="0" applyNumberFormat="1" applyFont="1" applyFill="1" applyBorder="1" applyAlignment="1">
      <alignment horizontal="left" vertical="center"/>
    </xf>
    <xf numFmtId="179" fontId="10" fillId="4" borderId="0" xfId="0" applyNumberFormat="1" applyFont="1" applyFill="1" applyBorder="1" applyAlignment="1" applyProtection="1">
      <alignment horizontal="left" vertical="center" shrinkToFit="1"/>
    </xf>
    <xf numFmtId="180" fontId="10" fillId="4" borderId="0" xfId="0" applyNumberFormat="1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178" fontId="10" fillId="4" borderId="0" xfId="1" applyNumberFormat="1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left" vertical="center" wrapText="1"/>
    </xf>
    <xf numFmtId="0" fontId="10" fillId="4" borderId="0" xfId="49" applyNumberFormat="1" applyFont="1" applyFill="1" applyBorder="1" applyAlignment="1">
      <alignment horizontal="left" vertical="center"/>
    </xf>
    <xf numFmtId="0" fontId="10" fillId="4" borderId="0" xfId="50" applyNumberFormat="1" applyFont="1" applyFill="1" applyBorder="1" applyAlignment="1">
      <alignment horizontal="left" vertical="center" wrapText="1"/>
    </xf>
    <xf numFmtId="49" fontId="10" fillId="4" borderId="0" xfId="51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>
      <alignment horizontal="left" vertical="center" shrinkToFit="1"/>
    </xf>
    <xf numFmtId="49" fontId="10" fillId="4" borderId="0" xfId="49" applyNumberFormat="1" applyFont="1" applyFill="1" applyBorder="1" applyAlignment="1">
      <alignment horizontal="left" vertical="center"/>
    </xf>
    <xf numFmtId="49" fontId="10" fillId="4" borderId="0" xfId="50" applyNumberFormat="1" applyFont="1" applyFill="1" applyBorder="1" applyAlignment="1">
      <alignment horizontal="left" vertical="center" wrapText="1"/>
    </xf>
    <xf numFmtId="0" fontId="10" fillId="4" borderId="0" xfId="49" applyFont="1" applyFill="1" applyBorder="1" applyAlignment="1">
      <alignment horizontal="left" vertical="center"/>
    </xf>
    <xf numFmtId="178" fontId="10" fillId="4" borderId="0" xfId="49" applyNumberFormat="1" applyFont="1" applyFill="1" applyBorder="1" applyAlignment="1">
      <alignment horizontal="left" vertical="center"/>
    </xf>
    <xf numFmtId="181" fontId="10" fillId="4" borderId="0" xfId="0" applyNumberFormat="1" applyFont="1" applyFill="1" applyBorder="1" applyAlignment="1">
      <alignment horizontal="left" vertical="center"/>
    </xf>
    <xf numFmtId="182" fontId="10" fillId="4" borderId="0" xfId="0" applyNumberFormat="1" applyFont="1" applyFill="1" applyBorder="1" applyAlignment="1">
      <alignment horizontal="left" vertical="center"/>
    </xf>
    <xf numFmtId="49" fontId="13" fillId="4" borderId="0" xfId="5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14" fontId="10" fillId="4" borderId="0" xfId="0" applyNumberFormat="1" applyFont="1" applyFill="1" applyBorder="1" applyAlignment="1">
      <alignment horizontal="center" vertical="center" wrapText="1"/>
    </xf>
    <xf numFmtId="179" fontId="10" fillId="4" borderId="0" xfId="0" applyNumberFormat="1" applyFont="1" applyFill="1" applyBorder="1" applyAlignment="1" applyProtection="1">
      <alignment horizontal="center" vertical="center" shrinkToFit="1"/>
    </xf>
    <xf numFmtId="0" fontId="10" fillId="5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178" fontId="10" fillId="4" borderId="0" xfId="0" applyNumberFormat="1" applyFont="1" applyFill="1" applyBorder="1" applyAlignment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177" fontId="10" fillId="4" borderId="0" xfId="0" applyNumberFormat="1" applyFont="1" applyFill="1" applyBorder="1" applyAlignment="1">
      <alignment horizontal="center" vertical="center" wrapText="1"/>
    </xf>
    <xf numFmtId="14" fontId="10" fillId="4" borderId="0" xfId="0" applyNumberFormat="1" applyFont="1" applyFill="1" applyBorder="1" applyAlignment="1">
      <alignment horizontal="center" vertical="center"/>
    </xf>
    <xf numFmtId="49" fontId="10" fillId="4" borderId="0" xfId="5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/>
    </xf>
    <xf numFmtId="183" fontId="10" fillId="4" borderId="0" xfId="0" applyNumberFormat="1" applyFont="1" applyFill="1" applyBorder="1" applyAlignment="1">
      <alignment horizontal="center" vertical="center"/>
    </xf>
    <xf numFmtId="180" fontId="10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 wrapText="1"/>
    </xf>
    <xf numFmtId="178" fontId="10" fillId="4" borderId="0" xfId="1" applyNumberFormat="1" applyFont="1" applyFill="1" applyBorder="1" applyAlignment="1">
      <alignment horizontal="center" vertical="center"/>
    </xf>
    <xf numFmtId="49" fontId="10" fillId="4" borderId="0" xfId="51" applyNumberFormat="1" applyFont="1" applyFill="1" applyBorder="1" applyAlignment="1">
      <alignment horizontal="center" vertical="center"/>
    </xf>
    <xf numFmtId="49" fontId="10" fillId="4" borderId="0" xfId="49" applyNumberFormat="1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center" vertical="center" shrinkToFit="1"/>
    </xf>
    <xf numFmtId="177" fontId="10" fillId="4" borderId="0" xfId="0" applyNumberFormat="1" applyFont="1" applyFill="1" applyBorder="1" applyAlignment="1">
      <alignment horizontal="center" vertical="center"/>
    </xf>
    <xf numFmtId="181" fontId="10" fillId="4" borderId="0" xfId="0" applyNumberFormat="1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/>
    </xf>
    <xf numFmtId="184" fontId="10" fillId="4" borderId="0" xfId="0" applyNumberFormat="1" applyFont="1" applyFill="1" applyBorder="1" applyAlignment="1">
      <alignment horizontal="center" vertical="center"/>
    </xf>
    <xf numFmtId="179" fontId="14" fillId="4" borderId="0" xfId="0" applyNumberFormat="1" applyFont="1" applyFill="1" applyBorder="1" applyAlignment="1" applyProtection="1">
      <alignment horizontal="center" vertical="center" shrinkToFit="1"/>
    </xf>
    <xf numFmtId="49" fontId="15" fillId="4" borderId="0" xfId="0" applyNumberFormat="1" applyFont="1" applyFill="1" applyBorder="1" applyAlignment="1" applyProtection="1">
      <alignment horizontal="center" vertical="center" shrinkToFit="1"/>
    </xf>
    <xf numFmtId="0" fontId="14" fillId="4" borderId="0" xfId="0" applyFont="1" applyFill="1" applyBorder="1" applyAlignment="1" applyProtection="1">
      <alignment horizontal="center" vertical="center" wrapText="1"/>
    </xf>
    <xf numFmtId="185" fontId="10" fillId="4" borderId="0" xfId="0" applyNumberFormat="1" applyFont="1" applyFill="1" applyBorder="1" applyAlignment="1">
      <alignment horizontal="center" vertical="center"/>
    </xf>
    <xf numFmtId="180" fontId="0" fillId="6" borderId="0" xfId="0" applyNumberFormat="1" applyFill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1" xfId="0" applyFont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3" fontId="11" fillId="0" borderId="1" xfId="0" applyNumberFormat="1" applyFont="1" applyBorder="1">
      <alignment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43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8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vertical="center" shrinkToFi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 applyProtection="1">
      <alignment vertical="center" shrinkToFit="1"/>
    </xf>
    <xf numFmtId="180" fontId="3" fillId="0" borderId="1" xfId="0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18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8" fontId="3" fillId="0" borderId="1" xfId="49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shrinkToFit="1"/>
    </xf>
    <xf numFmtId="0" fontId="5" fillId="0" borderId="1" xfId="0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 applyProtection="1">
      <alignment vertical="center" shrinkToFit="1"/>
    </xf>
    <xf numFmtId="49" fontId="6" fillId="0" borderId="1" xfId="0" applyNumberFormat="1" applyFont="1" applyFill="1" applyBorder="1" applyAlignment="1" applyProtection="1">
      <alignment vertical="center" shrinkToFit="1"/>
    </xf>
    <xf numFmtId="0" fontId="5" fillId="0" borderId="1" xfId="0" applyFont="1" applyFill="1" applyBorder="1" applyAlignment="1" applyProtection="1">
      <alignment horizontal="center" vertical="center" wrapText="1"/>
    </xf>
    <xf numFmtId="185" fontId="3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43" fontId="7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3" fontId="8" fillId="0" borderId="1" xfId="0" applyNumberFormat="1" applyFont="1" applyFill="1" applyBorder="1" applyAlignment="1" applyProtection="1">
      <alignment horizontal="center" vertical="center" wrapText="1"/>
    </xf>
    <xf numFmtId="43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4" borderId="0" xfId="0" applyFont="1" applyFill="1" applyBorder="1" applyAlignment="1" quotePrefix="1">
      <alignment horizontal="left" vertical="center"/>
    </xf>
    <xf numFmtId="49" fontId="10" fillId="4" borderId="0" xfId="0" applyNumberFormat="1" applyFont="1" applyFill="1" applyBorder="1" applyAlignment="1" quotePrefix="1">
      <alignment horizontal="left" vertical="center"/>
    </xf>
    <xf numFmtId="0" fontId="10" fillId="4" borderId="0" xfId="0" applyFont="1" applyFill="1" applyBorder="1" applyAlignment="1" quotePrefix="1">
      <alignment horizontal="center" vertical="center"/>
    </xf>
    <xf numFmtId="0" fontId="10" fillId="4" borderId="0" xfId="0" applyFont="1" applyFill="1" applyBorder="1" applyAlignment="1" quotePrefix="1">
      <alignment horizontal="center" vertical="center" wrapText="1"/>
    </xf>
    <xf numFmtId="0" fontId="10" fillId="4" borderId="0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房源表" xfId="49"/>
    <cellStyle name="常规_Sheet2" xfId="50"/>
    <cellStyle name="常规_房源表 2" xfId="51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workbookViewId="0">
      <pane ySplit="2" topLeftCell="A470" activePane="bottomLeft" state="frozen"/>
      <selection/>
      <selection pane="bottomLeft" activeCell="I501" sqref="I501"/>
    </sheetView>
  </sheetViews>
  <sheetFormatPr defaultColWidth="9" defaultRowHeight="13" customHeight="1"/>
  <cols>
    <col min="1" max="1" width="16.625" style="148" customWidth="1"/>
    <col min="2" max="2" width="14.375" style="148" customWidth="1"/>
    <col min="3" max="3" width="24.25" style="148" customWidth="1"/>
    <col min="4" max="4" width="14.375" style="148" customWidth="1"/>
    <col min="5" max="6" width="9" style="148"/>
    <col min="7" max="7" width="9" style="149"/>
    <col min="8" max="8" width="15.875" style="148" customWidth="1"/>
    <col min="9" max="9" width="16" style="150"/>
    <col min="10" max="10" width="12.625" style="148"/>
    <col min="11" max="11" width="19" style="151" customWidth="1"/>
    <col min="12" max="12" width="9" style="152"/>
    <col min="13" max="13" width="11.125" style="152"/>
    <col min="14" max="16384" width="9" style="152"/>
  </cols>
  <sheetData>
    <row r="1" customHeight="1" spans="1:11">
      <c r="A1" s="70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0" t="s">
        <v>7</v>
      </c>
      <c r="I1" s="73" t="s">
        <v>8</v>
      </c>
      <c r="J1" s="71" t="s">
        <v>9</v>
      </c>
      <c r="K1" s="74" t="s">
        <v>10</v>
      </c>
    </row>
    <row r="2" customHeight="1" spans="1:11">
      <c r="A2" s="70"/>
      <c r="B2" s="71"/>
      <c r="C2" s="71"/>
      <c r="D2" s="71"/>
      <c r="E2" s="71"/>
      <c r="F2" s="71"/>
      <c r="G2" s="72"/>
      <c r="H2" s="71"/>
      <c r="I2" s="73"/>
      <c r="J2" s="71"/>
      <c r="K2" s="74"/>
    </row>
    <row r="3" customHeight="1" spans="1:11">
      <c r="A3" s="153">
        <v>45566</v>
      </c>
      <c r="B3" s="154">
        <v>20240005549</v>
      </c>
      <c r="C3" s="155" t="s">
        <v>11</v>
      </c>
      <c r="D3" s="156" t="s">
        <v>12</v>
      </c>
      <c r="E3" s="154" t="s">
        <v>13</v>
      </c>
      <c r="F3" s="155" t="s">
        <v>14</v>
      </c>
      <c r="G3" s="157" t="s">
        <v>15</v>
      </c>
      <c r="H3" s="154">
        <v>68.42</v>
      </c>
      <c r="I3" s="158">
        <v>68.42</v>
      </c>
      <c r="J3" s="154">
        <v>20868.5</v>
      </c>
      <c r="K3" s="159">
        <v>1427823</v>
      </c>
    </row>
    <row r="4" customHeight="1" spans="1:11">
      <c r="A4" s="153">
        <v>45401</v>
      </c>
      <c r="B4" s="154">
        <v>20240002187</v>
      </c>
      <c r="C4" s="155" t="s">
        <v>16</v>
      </c>
      <c r="D4" s="156" t="s">
        <v>17</v>
      </c>
      <c r="E4" s="154"/>
      <c r="F4" s="155" t="s">
        <v>14</v>
      </c>
      <c r="G4" s="157" t="s">
        <v>18</v>
      </c>
      <c r="H4" s="154">
        <v>68.42</v>
      </c>
      <c r="I4" s="158">
        <v>68.42</v>
      </c>
      <c r="J4" s="154">
        <v>22700</v>
      </c>
      <c r="K4" s="159">
        <v>1553134</v>
      </c>
    </row>
    <row r="5" customHeight="1" spans="1:11">
      <c r="A5" s="153">
        <v>45566</v>
      </c>
      <c r="B5" s="154">
        <v>20240005511</v>
      </c>
      <c r="C5" s="155" t="s">
        <v>19</v>
      </c>
      <c r="D5" s="154" t="s">
        <v>20</v>
      </c>
      <c r="E5" s="154"/>
      <c r="F5" s="155" t="s">
        <v>14</v>
      </c>
      <c r="G5" s="157" t="s">
        <v>21</v>
      </c>
      <c r="H5" s="154">
        <v>116.65</v>
      </c>
      <c r="I5" s="158">
        <v>116.65</v>
      </c>
      <c r="J5" s="154">
        <v>21945.99</v>
      </c>
      <c r="K5" s="159">
        <v>2560000</v>
      </c>
    </row>
    <row r="6" customHeight="1" spans="1:11">
      <c r="A6" s="153">
        <v>45283</v>
      </c>
      <c r="B6" s="154">
        <v>20230010576</v>
      </c>
      <c r="C6" s="155" t="s">
        <v>22</v>
      </c>
      <c r="D6" s="154" t="s">
        <v>23</v>
      </c>
      <c r="E6" s="154"/>
      <c r="F6" s="155" t="s">
        <v>14</v>
      </c>
      <c r="G6" s="157" t="s">
        <v>24</v>
      </c>
      <c r="H6" s="154">
        <v>68.42</v>
      </c>
      <c r="I6" s="158">
        <v>68.42</v>
      </c>
      <c r="J6" s="154">
        <v>21800</v>
      </c>
      <c r="K6" s="159">
        <v>1491556</v>
      </c>
    </row>
    <row r="7" customHeight="1" spans="1:11">
      <c r="A7" s="153">
        <v>45394</v>
      </c>
      <c r="B7" s="154">
        <v>20240002029</v>
      </c>
      <c r="C7" s="155" t="s">
        <v>25</v>
      </c>
      <c r="D7" s="156" t="s">
        <v>26</v>
      </c>
      <c r="E7" s="154"/>
      <c r="F7" s="155" t="s">
        <v>14</v>
      </c>
      <c r="G7" s="157" t="s">
        <v>27</v>
      </c>
      <c r="H7" s="154">
        <v>68.42</v>
      </c>
      <c r="I7" s="158">
        <v>68.42</v>
      </c>
      <c r="J7" s="154">
        <v>21967.26</v>
      </c>
      <c r="K7" s="159">
        <v>1503000</v>
      </c>
    </row>
    <row r="8" customHeight="1" spans="1:11">
      <c r="A8" s="153">
        <v>45269</v>
      </c>
      <c r="B8" s="154">
        <v>20230010242</v>
      </c>
      <c r="C8" s="155" t="s">
        <v>28</v>
      </c>
      <c r="D8" s="156" t="s">
        <v>29</v>
      </c>
      <c r="E8" s="154"/>
      <c r="F8" s="155" t="s">
        <v>14</v>
      </c>
      <c r="G8" s="157" t="s">
        <v>30</v>
      </c>
      <c r="H8" s="154">
        <v>68.42</v>
      </c>
      <c r="I8" s="158">
        <v>68.42</v>
      </c>
      <c r="J8" s="154">
        <v>22500</v>
      </c>
      <c r="K8" s="159">
        <v>1539450</v>
      </c>
    </row>
    <row r="9" customHeight="1" spans="1:11">
      <c r="A9" s="153">
        <v>45200</v>
      </c>
      <c r="B9" s="154">
        <v>20230008432</v>
      </c>
      <c r="C9" s="155" t="s">
        <v>31</v>
      </c>
      <c r="D9" s="156" t="s">
        <v>32</v>
      </c>
      <c r="E9" s="154"/>
      <c r="F9" s="155" t="s">
        <v>14</v>
      </c>
      <c r="G9" s="157" t="s">
        <v>33</v>
      </c>
      <c r="H9" s="154">
        <v>68.42</v>
      </c>
      <c r="I9" s="158">
        <v>68.42</v>
      </c>
      <c r="J9" s="154">
        <v>22960.42</v>
      </c>
      <c r="K9" s="159">
        <v>1570952</v>
      </c>
    </row>
    <row r="10" customHeight="1" spans="1:11">
      <c r="A10" s="153">
        <v>45236</v>
      </c>
      <c r="B10" s="154">
        <v>20230009415</v>
      </c>
      <c r="C10" s="155" t="s">
        <v>34</v>
      </c>
      <c r="D10" s="160" t="s">
        <v>35</v>
      </c>
      <c r="E10" s="154"/>
      <c r="F10" s="155" t="s">
        <v>14</v>
      </c>
      <c r="G10" s="157" t="s">
        <v>36</v>
      </c>
      <c r="H10" s="154">
        <v>68.42</v>
      </c>
      <c r="I10" s="158">
        <v>68.42</v>
      </c>
      <c r="J10" s="154">
        <v>23165.74</v>
      </c>
      <c r="K10" s="159">
        <v>1585000</v>
      </c>
    </row>
    <row r="11" customHeight="1" spans="1:11">
      <c r="A11" s="153">
        <v>45280</v>
      </c>
      <c r="B11" s="154">
        <v>20230010496</v>
      </c>
      <c r="C11" s="155" t="s">
        <v>37</v>
      </c>
      <c r="D11" s="160" t="s">
        <v>38</v>
      </c>
      <c r="E11" s="154"/>
      <c r="F11" s="155" t="s">
        <v>14</v>
      </c>
      <c r="G11" s="161">
        <v>9</v>
      </c>
      <c r="H11" s="154">
        <v>68.42</v>
      </c>
      <c r="I11" s="158">
        <v>68.42</v>
      </c>
      <c r="J11" s="154">
        <v>23346.77</v>
      </c>
      <c r="K11" s="159">
        <v>1597386</v>
      </c>
    </row>
    <row r="12" customHeight="1" spans="1:11">
      <c r="A12" s="153">
        <v>45201</v>
      </c>
      <c r="B12" s="154">
        <v>20230008488</v>
      </c>
      <c r="C12" s="155" t="s">
        <v>39</v>
      </c>
      <c r="D12" s="156" t="s">
        <v>40</v>
      </c>
      <c r="E12" s="154"/>
      <c r="F12" s="155" t="s">
        <v>14</v>
      </c>
      <c r="G12" s="157">
        <v>10</v>
      </c>
      <c r="H12" s="154">
        <v>68.42</v>
      </c>
      <c r="I12" s="158">
        <v>68.42</v>
      </c>
      <c r="J12" s="154">
        <v>23830.765</v>
      </c>
      <c r="K12" s="159">
        <v>1630501</v>
      </c>
    </row>
    <row r="13" customHeight="1" spans="1:11">
      <c r="A13" s="153">
        <v>45201</v>
      </c>
      <c r="B13" s="154">
        <v>20230008484</v>
      </c>
      <c r="C13" s="162" t="s">
        <v>41</v>
      </c>
      <c r="D13" s="156" t="s">
        <v>42</v>
      </c>
      <c r="E13" s="154"/>
      <c r="F13" s="155" t="s">
        <v>14</v>
      </c>
      <c r="G13" s="157">
        <v>11</v>
      </c>
      <c r="H13" s="154">
        <v>98.74</v>
      </c>
      <c r="I13" s="158">
        <v>98.74</v>
      </c>
      <c r="J13" s="154">
        <v>23801.69</v>
      </c>
      <c r="K13" s="159">
        <v>2350179</v>
      </c>
    </row>
    <row r="14" customHeight="1" spans="1:11">
      <c r="A14" s="153">
        <v>45201</v>
      </c>
      <c r="B14" s="154">
        <v>20230008510</v>
      </c>
      <c r="C14" s="155" t="s">
        <v>43</v>
      </c>
      <c r="D14" s="156" t="s">
        <v>44</v>
      </c>
      <c r="E14" s="154"/>
      <c r="F14" s="155" t="s">
        <v>14</v>
      </c>
      <c r="G14" s="157">
        <v>12</v>
      </c>
      <c r="H14" s="154">
        <v>146.3</v>
      </c>
      <c r="I14" s="158">
        <v>146.3</v>
      </c>
      <c r="J14" s="154">
        <v>26000</v>
      </c>
      <c r="K14" s="159">
        <v>3803800</v>
      </c>
    </row>
    <row r="15" customHeight="1" spans="1:11">
      <c r="A15" s="153">
        <v>45354</v>
      </c>
      <c r="B15" s="154">
        <v>2024000115</v>
      </c>
      <c r="C15" s="155" t="s">
        <v>45</v>
      </c>
      <c r="D15" s="163" t="s">
        <v>46</v>
      </c>
      <c r="E15" s="154"/>
      <c r="F15" s="155" t="s">
        <v>47</v>
      </c>
      <c r="G15" s="157" t="s">
        <v>15</v>
      </c>
      <c r="H15" s="154">
        <v>85.66</v>
      </c>
      <c r="I15" s="158">
        <v>85.66</v>
      </c>
      <c r="J15" s="154">
        <v>9777</v>
      </c>
      <c r="K15" s="159">
        <v>837500</v>
      </c>
    </row>
    <row r="16" customHeight="1" spans="1:11">
      <c r="A16" s="153">
        <v>45354</v>
      </c>
      <c r="B16" s="154">
        <v>2024000116</v>
      </c>
      <c r="C16" s="155" t="s">
        <v>45</v>
      </c>
      <c r="D16" s="163" t="s">
        <v>46</v>
      </c>
      <c r="E16" s="154"/>
      <c r="F16" s="155" t="s">
        <v>47</v>
      </c>
      <c r="G16" s="157" t="s">
        <v>18</v>
      </c>
      <c r="H16" s="154">
        <v>85.66</v>
      </c>
      <c r="I16" s="158">
        <v>85.66</v>
      </c>
      <c r="J16" s="154">
        <v>9777</v>
      </c>
      <c r="K16" s="159">
        <v>837500</v>
      </c>
    </row>
    <row r="17" customHeight="1" spans="1:11">
      <c r="A17" s="153">
        <v>45670</v>
      </c>
      <c r="B17" s="154">
        <v>20250000214</v>
      </c>
      <c r="C17" s="155" t="s">
        <v>48</v>
      </c>
      <c r="D17" s="154" t="s">
        <v>49</v>
      </c>
      <c r="E17" s="154"/>
      <c r="F17" s="155" t="s">
        <v>47</v>
      </c>
      <c r="G17" s="157" t="s">
        <v>21</v>
      </c>
      <c r="H17" s="154">
        <v>140.95</v>
      </c>
      <c r="I17" s="158">
        <v>140.95</v>
      </c>
      <c r="J17" s="154">
        <v>9252.7</v>
      </c>
      <c r="K17" s="159">
        <v>1260000</v>
      </c>
    </row>
    <row r="18" customHeight="1" spans="1:11">
      <c r="A18" s="153">
        <v>45670</v>
      </c>
      <c r="B18" s="154">
        <v>20250000211</v>
      </c>
      <c r="C18" s="155" t="s">
        <v>48</v>
      </c>
      <c r="D18" s="154" t="s">
        <v>49</v>
      </c>
      <c r="E18" s="154"/>
      <c r="F18" s="155" t="s">
        <v>47</v>
      </c>
      <c r="G18" s="157" t="s">
        <v>24</v>
      </c>
      <c r="H18" s="154">
        <v>85.66</v>
      </c>
      <c r="I18" s="158">
        <v>85.66</v>
      </c>
      <c r="J18" s="154">
        <v>10224.52</v>
      </c>
      <c r="K18" s="159">
        <v>850000</v>
      </c>
    </row>
    <row r="19" customHeight="1" spans="1:11">
      <c r="A19" s="153">
        <v>45600</v>
      </c>
      <c r="B19" s="154">
        <v>20240006442</v>
      </c>
      <c r="C19" s="212" t="s">
        <v>50</v>
      </c>
      <c r="D19" s="154" t="s">
        <v>51</v>
      </c>
      <c r="E19" s="154"/>
      <c r="F19" s="155" t="s">
        <v>47</v>
      </c>
      <c r="G19" s="157" t="s">
        <v>27</v>
      </c>
      <c r="H19" s="154">
        <v>85.66</v>
      </c>
      <c r="I19" s="158">
        <v>85.66</v>
      </c>
      <c r="J19" s="154">
        <v>9600</v>
      </c>
      <c r="K19" s="159">
        <v>822336</v>
      </c>
    </row>
    <row r="20" customHeight="1" spans="1:11">
      <c r="A20" s="153">
        <v>45601</v>
      </c>
      <c r="B20" s="154">
        <v>20240006451</v>
      </c>
      <c r="C20" s="212" t="s">
        <v>50</v>
      </c>
      <c r="D20" s="154" t="s">
        <v>51</v>
      </c>
      <c r="E20" s="154"/>
      <c r="F20" s="155" t="s">
        <v>47</v>
      </c>
      <c r="G20" s="157" t="s">
        <v>30</v>
      </c>
      <c r="H20" s="154">
        <v>85.66</v>
      </c>
      <c r="I20" s="158">
        <v>85.66</v>
      </c>
      <c r="J20" s="154">
        <v>9600</v>
      </c>
      <c r="K20" s="159">
        <v>822336</v>
      </c>
    </row>
    <row r="21" customHeight="1" spans="1:11">
      <c r="A21" s="153">
        <v>45644</v>
      </c>
      <c r="B21" s="154">
        <v>20240007311</v>
      </c>
      <c r="C21" s="155" t="s">
        <v>52</v>
      </c>
      <c r="D21" s="154" t="s">
        <v>53</v>
      </c>
      <c r="E21" s="154"/>
      <c r="F21" s="155" t="s">
        <v>47</v>
      </c>
      <c r="G21" s="157" t="s">
        <v>33</v>
      </c>
      <c r="H21" s="154">
        <v>85.66</v>
      </c>
      <c r="I21" s="158">
        <v>85.66</v>
      </c>
      <c r="J21" s="154">
        <v>10273.17</v>
      </c>
      <c r="K21" s="159">
        <v>880000</v>
      </c>
    </row>
    <row r="22" customHeight="1" spans="1:11">
      <c r="A22" s="153">
        <v>45575</v>
      </c>
      <c r="B22" s="154">
        <v>20240006011</v>
      </c>
      <c r="C22" s="155" t="s">
        <v>54</v>
      </c>
      <c r="D22" s="154" t="s">
        <v>55</v>
      </c>
      <c r="E22" s="154"/>
      <c r="F22" s="155" t="s">
        <v>47</v>
      </c>
      <c r="G22" s="157" t="s">
        <v>36</v>
      </c>
      <c r="H22" s="154">
        <v>85.66</v>
      </c>
      <c r="I22" s="158">
        <v>85.66</v>
      </c>
      <c r="J22" s="154">
        <v>9922.95</v>
      </c>
      <c r="K22" s="159">
        <v>850000</v>
      </c>
    </row>
    <row r="23" customHeight="1" spans="1:11">
      <c r="A23" s="153">
        <v>45570</v>
      </c>
      <c r="B23" s="154">
        <v>20240005853</v>
      </c>
      <c r="C23" s="155" t="s">
        <v>54</v>
      </c>
      <c r="D23" s="154" t="s">
        <v>55</v>
      </c>
      <c r="E23" s="154"/>
      <c r="F23" s="155" t="s">
        <v>47</v>
      </c>
      <c r="G23" s="157" t="s">
        <v>56</v>
      </c>
      <c r="H23" s="154">
        <v>85.66</v>
      </c>
      <c r="I23" s="158">
        <v>85.66</v>
      </c>
      <c r="J23" s="154">
        <v>9922.95</v>
      </c>
      <c r="K23" s="159">
        <v>850000</v>
      </c>
    </row>
    <row r="24" customHeight="1" spans="1:11">
      <c r="A24" s="153">
        <v>45710</v>
      </c>
      <c r="B24" s="154">
        <v>20250000784</v>
      </c>
      <c r="C24" s="155" t="s">
        <v>57</v>
      </c>
      <c r="D24" s="156" t="s">
        <v>58</v>
      </c>
      <c r="E24" s="154"/>
      <c r="F24" s="155" t="s">
        <v>47</v>
      </c>
      <c r="G24" s="157">
        <v>10</v>
      </c>
      <c r="H24" s="154">
        <v>85.66</v>
      </c>
      <c r="I24" s="158">
        <v>85.66</v>
      </c>
      <c r="J24" s="154">
        <v>9800</v>
      </c>
      <c r="K24" s="159">
        <v>839468</v>
      </c>
    </row>
    <row r="25" customHeight="1" spans="1:11">
      <c r="A25" s="153">
        <v>45524</v>
      </c>
      <c r="B25" s="154">
        <v>20240004769</v>
      </c>
      <c r="C25" s="162" t="s">
        <v>59</v>
      </c>
      <c r="D25" s="156" t="s">
        <v>60</v>
      </c>
      <c r="E25" s="154"/>
      <c r="F25" s="154" t="s">
        <v>14</v>
      </c>
      <c r="G25" s="164">
        <v>1</v>
      </c>
      <c r="H25" s="154">
        <v>106.72</v>
      </c>
      <c r="I25" s="158">
        <v>106.72</v>
      </c>
      <c r="J25" s="154">
        <v>26000</v>
      </c>
      <c r="K25" s="159">
        <v>2774720</v>
      </c>
    </row>
    <row r="26" customHeight="1" spans="1:11">
      <c r="A26" s="153">
        <v>45398</v>
      </c>
      <c r="B26" s="154">
        <v>20240002095</v>
      </c>
      <c r="C26" s="155" t="s">
        <v>61</v>
      </c>
      <c r="D26" s="156" t="s">
        <v>62</v>
      </c>
      <c r="E26" s="154"/>
      <c r="F26" s="154" t="s">
        <v>14</v>
      </c>
      <c r="G26" s="164">
        <v>2</v>
      </c>
      <c r="H26" s="154">
        <v>103.64</v>
      </c>
      <c r="I26" s="158">
        <v>103.64</v>
      </c>
      <c r="J26" s="154">
        <v>23806.27</v>
      </c>
      <c r="K26" s="159">
        <v>2467281</v>
      </c>
    </row>
    <row r="27" customHeight="1" spans="1:11">
      <c r="A27" s="153">
        <v>45202</v>
      </c>
      <c r="B27" s="212" t="s">
        <v>63</v>
      </c>
      <c r="C27" s="213" t="s">
        <v>64</v>
      </c>
      <c r="D27" s="156" t="s">
        <v>65</v>
      </c>
      <c r="E27" s="154"/>
      <c r="F27" s="154" t="s">
        <v>14</v>
      </c>
      <c r="G27" s="164">
        <v>3</v>
      </c>
      <c r="H27" s="154">
        <v>68.28</v>
      </c>
      <c r="I27" s="158">
        <v>68.28</v>
      </c>
      <c r="J27" s="154">
        <v>23776.41</v>
      </c>
      <c r="K27" s="159">
        <v>1623453</v>
      </c>
    </row>
    <row r="28" customHeight="1" spans="1:11">
      <c r="A28" s="153">
        <v>45198</v>
      </c>
      <c r="B28" s="154">
        <v>20230008210</v>
      </c>
      <c r="C28" s="155" t="s">
        <v>66</v>
      </c>
      <c r="D28" s="156" t="s">
        <v>67</v>
      </c>
      <c r="E28" s="154"/>
      <c r="F28" s="154" t="s">
        <v>14</v>
      </c>
      <c r="G28" s="164">
        <v>4</v>
      </c>
      <c r="H28" s="154">
        <v>68.28</v>
      </c>
      <c r="I28" s="158">
        <v>68.28</v>
      </c>
      <c r="J28" s="154">
        <v>23428.405</v>
      </c>
      <c r="K28" s="159">
        <v>1599691</v>
      </c>
    </row>
    <row r="29" customHeight="1" spans="1:11">
      <c r="A29" s="153">
        <v>45204</v>
      </c>
      <c r="B29" s="154">
        <v>20230008684</v>
      </c>
      <c r="C29" s="155" t="s">
        <v>68</v>
      </c>
      <c r="D29" s="163" t="s">
        <v>69</v>
      </c>
      <c r="E29" s="154"/>
      <c r="F29" s="154" t="s">
        <v>14</v>
      </c>
      <c r="G29" s="164">
        <v>5</v>
      </c>
      <c r="H29" s="154">
        <v>68.28</v>
      </c>
      <c r="I29" s="158">
        <v>68.28</v>
      </c>
      <c r="J29" s="154">
        <v>23333.77</v>
      </c>
      <c r="K29" s="159">
        <v>1593230</v>
      </c>
    </row>
    <row r="30" customHeight="1" spans="1:11">
      <c r="A30" s="153">
        <v>45204</v>
      </c>
      <c r="B30" s="154">
        <v>20230008648</v>
      </c>
      <c r="C30" s="155" t="s">
        <v>70</v>
      </c>
      <c r="D30" s="156" t="s">
        <v>71</v>
      </c>
      <c r="E30" s="154"/>
      <c r="F30" s="154" t="s">
        <v>14</v>
      </c>
      <c r="G30" s="164">
        <v>6</v>
      </c>
      <c r="H30" s="154">
        <v>60.15</v>
      </c>
      <c r="I30" s="158">
        <v>60.15</v>
      </c>
      <c r="J30" s="154">
        <v>23000</v>
      </c>
      <c r="K30" s="159">
        <v>1383450</v>
      </c>
    </row>
    <row r="31" customHeight="1" spans="1:11">
      <c r="A31" s="153">
        <v>45370</v>
      </c>
      <c r="B31" s="154">
        <v>20240001485</v>
      </c>
      <c r="C31" s="155" t="s">
        <v>72</v>
      </c>
      <c r="D31" s="156" t="s">
        <v>73</v>
      </c>
      <c r="E31" s="154"/>
      <c r="F31" s="154" t="s">
        <v>14</v>
      </c>
      <c r="G31" s="164">
        <v>7</v>
      </c>
      <c r="H31" s="154">
        <v>71.53</v>
      </c>
      <c r="I31" s="158">
        <v>71.53</v>
      </c>
      <c r="J31" s="154">
        <v>23600.01</v>
      </c>
      <c r="K31" s="159">
        <v>1688109</v>
      </c>
    </row>
    <row r="32" customHeight="1" spans="1:11">
      <c r="A32" s="153">
        <v>45204</v>
      </c>
      <c r="B32" s="154">
        <v>20230008670</v>
      </c>
      <c r="C32" s="155" t="s">
        <v>74</v>
      </c>
      <c r="D32" s="165" t="s">
        <v>75</v>
      </c>
      <c r="E32" s="154"/>
      <c r="F32" s="154" t="s">
        <v>14</v>
      </c>
      <c r="G32" s="164">
        <v>8</v>
      </c>
      <c r="H32" s="154">
        <v>68.28</v>
      </c>
      <c r="I32" s="158">
        <v>68.28</v>
      </c>
      <c r="J32" s="154">
        <v>24000</v>
      </c>
      <c r="K32" s="159">
        <v>1638720</v>
      </c>
    </row>
    <row r="33" customHeight="1" spans="1:11">
      <c r="A33" s="153">
        <v>45566</v>
      </c>
      <c r="B33" s="154">
        <v>20240005488</v>
      </c>
      <c r="C33" s="155" t="s">
        <v>76</v>
      </c>
      <c r="D33" s="154" t="s">
        <v>77</v>
      </c>
      <c r="E33" s="154"/>
      <c r="F33" s="154" t="s">
        <v>14</v>
      </c>
      <c r="G33" s="164">
        <v>9</v>
      </c>
      <c r="H33" s="154">
        <v>121.98</v>
      </c>
      <c r="I33" s="158">
        <v>121.98</v>
      </c>
      <c r="J33" s="154">
        <v>24300</v>
      </c>
      <c r="K33" s="159">
        <v>2964114</v>
      </c>
    </row>
    <row r="34" customHeight="1" spans="1:11">
      <c r="A34" s="153">
        <v>45651</v>
      </c>
      <c r="B34" s="154">
        <v>20240007440</v>
      </c>
      <c r="C34" s="155" t="s">
        <v>78</v>
      </c>
      <c r="D34" s="166" t="s">
        <v>79</v>
      </c>
      <c r="E34" s="154"/>
      <c r="F34" s="154" t="s">
        <v>14</v>
      </c>
      <c r="G34" s="164">
        <v>10</v>
      </c>
      <c r="H34" s="154">
        <v>206.2</v>
      </c>
      <c r="I34" s="158">
        <v>206.2</v>
      </c>
      <c r="J34" s="154">
        <v>25537.24</v>
      </c>
      <c r="K34" s="159">
        <v>5265780</v>
      </c>
    </row>
    <row r="35" customHeight="1" spans="1:11">
      <c r="A35" s="153">
        <v>45527</v>
      </c>
      <c r="B35" s="154">
        <v>20240004826</v>
      </c>
      <c r="C35" s="155" t="s">
        <v>80</v>
      </c>
      <c r="D35" s="154" t="s">
        <v>81</v>
      </c>
      <c r="E35" s="154"/>
      <c r="F35" s="154" t="s">
        <v>14</v>
      </c>
      <c r="G35" s="164">
        <v>11</v>
      </c>
      <c r="H35" s="154">
        <v>178.05</v>
      </c>
      <c r="I35" s="158">
        <v>178.05</v>
      </c>
      <c r="J35" s="154">
        <v>25669.65</v>
      </c>
      <c r="K35" s="159">
        <v>4570480</v>
      </c>
    </row>
    <row r="36" customHeight="1" spans="1:11">
      <c r="A36" s="153">
        <v>45203</v>
      </c>
      <c r="B36" s="154">
        <v>20230008587</v>
      </c>
      <c r="C36" s="155" t="s">
        <v>82</v>
      </c>
      <c r="D36" s="166" t="s">
        <v>83</v>
      </c>
      <c r="E36" s="154"/>
      <c r="F36" s="154" t="s">
        <v>14</v>
      </c>
      <c r="G36" s="164">
        <v>12</v>
      </c>
      <c r="H36" s="154">
        <v>63.93</v>
      </c>
      <c r="I36" s="158">
        <v>63.93</v>
      </c>
      <c r="J36" s="154">
        <v>20000</v>
      </c>
      <c r="K36" s="159">
        <v>1278600</v>
      </c>
    </row>
    <row r="37" customHeight="1" spans="1:11">
      <c r="A37" s="153">
        <v>45201</v>
      </c>
      <c r="B37" s="154">
        <v>20230008471</v>
      </c>
      <c r="C37" s="155" t="s">
        <v>84</v>
      </c>
      <c r="D37" s="163" t="s">
        <v>85</v>
      </c>
      <c r="E37" s="154"/>
      <c r="F37" s="154" t="s">
        <v>14</v>
      </c>
      <c r="G37" s="164">
        <v>13</v>
      </c>
      <c r="H37" s="154">
        <v>63.93</v>
      </c>
      <c r="I37" s="158">
        <v>63.93</v>
      </c>
      <c r="J37" s="154">
        <v>20027.58</v>
      </c>
      <c r="K37" s="159">
        <v>1280364</v>
      </c>
    </row>
    <row r="38" customHeight="1" spans="1:11">
      <c r="A38" s="153">
        <v>45618</v>
      </c>
      <c r="B38" s="154">
        <v>20240007405</v>
      </c>
      <c r="C38" s="155" t="s">
        <v>86</v>
      </c>
      <c r="D38" s="156" t="s">
        <v>87</v>
      </c>
      <c r="E38" s="154"/>
      <c r="F38" s="154" t="s">
        <v>14</v>
      </c>
      <c r="G38" s="164">
        <v>14</v>
      </c>
      <c r="H38" s="154">
        <v>112.41</v>
      </c>
      <c r="I38" s="158">
        <v>112.41</v>
      </c>
      <c r="J38" s="154">
        <v>17347.21</v>
      </c>
      <c r="K38" s="159">
        <v>1950000</v>
      </c>
    </row>
    <row r="39" customHeight="1" spans="1:11">
      <c r="A39" s="153">
        <v>45566</v>
      </c>
      <c r="B39" s="154">
        <v>20240005606</v>
      </c>
      <c r="C39" s="155" t="s">
        <v>88</v>
      </c>
      <c r="D39" s="156" t="s">
        <v>89</v>
      </c>
      <c r="E39" s="154"/>
      <c r="F39" s="154" t="s">
        <v>14</v>
      </c>
      <c r="G39" s="164">
        <v>15</v>
      </c>
      <c r="H39" s="154">
        <v>67.42</v>
      </c>
      <c r="I39" s="158">
        <v>67.42</v>
      </c>
      <c r="J39" s="154">
        <v>17479.73</v>
      </c>
      <c r="K39" s="159">
        <v>1178483</v>
      </c>
    </row>
    <row r="40" customHeight="1" spans="1:11">
      <c r="A40" s="153">
        <v>45386</v>
      </c>
      <c r="B40" s="154">
        <v>20240001898</v>
      </c>
      <c r="C40" s="155" t="s">
        <v>90</v>
      </c>
      <c r="D40" s="154" t="s">
        <v>91</v>
      </c>
      <c r="E40" s="154"/>
      <c r="F40" s="154" t="s">
        <v>14</v>
      </c>
      <c r="G40" s="164">
        <v>16</v>
      </c>
      <c r="H40" s="154">
        <v>110.21</v>
      </c>
      <c r="I40" s="158">
        <v>110.21</v>
      </c>
      <c r="J40" s="154">
        <v>17100</v>
      </c>
      <c r="K40" s="159">
        <v>1884591</v>
      </c>
    </row>
    <row r="41" customHeight="1" spans="1:11">
      <c r="A41" s="153">
        <v>45203</v>
      </c>
      <c r="B41" s="154">
        <v>20230008599</v>
      </c>
      <c r="C41" s="155" t="s">
        <v>92</v>
      </c>
      <c r="D41" s="154" t="s">
        <v>93</v>
      </c>
      <c r="E41" s="154"/>
      <c r="F41" s="154" t="s">
        <v>14</v>
      </c>
      <c r="G41" s="164">
        <v>17</v>
      </c>
      <c r="H41" s="154">
        <v>50.88</v>
      </c>
      <c r="I41" s="158">
        <v>50.88</v>
      </c>
      <c r="J41" s="154">
        <v>17965.24</v>
      </c>
      <c r="K41" s="159">
        <v>914071</v>
      </c>
    </row>
    <row r="42" customHeight="1" spans="1:11">
      <c r="A42" s="153">
        <v>45203</v>
      </c>
      <c r="B42" s="154">
        <v>20230008608</v>
      </c>
      <c r="C42" s="155" t="s">
        <v>94</v>
      </c>
      <c r="D42" s="154" t="s">
        <v>95</v>
      </c>
      <c r="E42" s="154"/>
      <c r="F42" s="154" t="s">
        <v>14</v>
      </c>
      <c r="G42" s="164">
        <v>18</v>
      </c>
      <c r="H42" s="154">
        <v>50.88</v>
      </c>
      <c r="I42" s="158">
        <v>50.88</v>
      </c>
      <c r="J42" s="154">
        <v>18121.46</v>
      </c>
      <c r="K42" s="159">
        <v>922020</v>
      </c>
    </row>
    <row r="43" customHeight="1" spans="1:11">
      <c r="A43" s="153">
        <v>45533</v>
      </c>
      <c r="B43" s="154">
        <v>20240004964</v>
      </c>
      <c r="C43" s="155" t="s">
        <v>96</v>
      </c>
      <c r="D43" s="154" t="s">
        <v>97</v>
      </c>
      <c r="E43" s="154"/>
      <c r="F43" s="154" t="s">
        <v>47</v>
      </c>
      <c r="G43" s="164">
        <v>1</v>
      </c>
      <c r="H43" s="154">
        <v>124.63</v>
      </c>
      <c r="I43" s="158">
        <v>124.63</v>
      </c>
      <c r="J43" s="154">
        <v>9538.95</v>
      </c>
      <c r="K43" s="159">
        <v>1188840</v>
      </c>
    </row>
    <row r="44" customHeight="1" spans="1:11">
      <c r="A44" s="153">
        <v>45530</v>
      </c>
      <c r="B44" s="154">
        <v>20240004848</v>
      </c>
      <c r="C44" s="155" t="s">
        <v>98</v>
      </c>
      <c r="D44" s="154" t="s">
        <v>99</v>
      </c>
      <c r="E44" s="154"/>
      <c r="F44" s="154" t="s">
        <v>47</v>
      </c>
      <c r="G44" s="164">
        <v>2</v>
      </c>
      <c r="H44" s="154">
        <v>123.99</v>
      </c>
      <c r="I44" s="158">
        <v>123.99</v>
      </c>
      <c r="J44" s="154">
        <v>8950</v>
      </c>
      <c r="K44" s="159">
        <v>1109711</v>
      </c>
    </row>
    <row r="45" customHeight="1" spans="1:11">
      <c r="A45" s="153">
        <v>45587</v>
      </c>
      <c r="B45" s="154">
        <v>20240006221</v>
      </c>
      <c r="C45" s="155" t="s">
        <v>100</v>
      </c>
      <c r="D45" s="156" t="s">
        <v>101</v>
      </c>
      <c r="E45" s="154"/>
      <c r="F45" s="154" t="s">
        <v>47</v>
      </c>
      <c r="G45" s="164">
        <v>3</v>
      </c>
      <c r="H45" s="154">
        <v>119.5</v>
      </c>
      <c r="I45" s="158">
        <v>119.5</v>
      </c>
      <c r="J45" s="154">
        <v>9119.55</v>
      </c>
      <c r="K45" s="159">
        <v>1089787</v>
      </c>
    </row>
    <row r="46" customHeight="1" spans="1:11">
      <c r="A46" s="153">
        <v>45291</v>
      </c>
      <c r="B46" s="154">
        <v>20230010720</v>
      </c>
      <c r="C46" s="155" t="s">
        <v>102</v>
      </c>
      <c r="D46" s="154" t="s">
        <v>103</v>
      </c>
      <c r="E46" s="154"/>
      <c r="F46" s="154" t="s">
        <v>47</v>
      </c>
      <c r="G46" s="164">
        <v>4</v>
      </c>
      <c r="H46" s="154">
        <v>78.72</v>
      </c>
      <c r="I46" s="158">
        <v>78.72</v>
      </c>
      <c r="J46" s="154">
        <v>10000</v>
      </c>
      <c r="K46" s="159">
        <v>787200</v>
      </c>
    </row>
    <row r="47" customHeight="1" spans="1:11">
      <c r="A47" s="153">
        <v>45291</v>
      </c>
      <c r="B47" s="154">
        <v>20230010721</v>
      </c>
      <c r="C47" s="155" t="s">
        <v>102</v>
      </c>
      <c r="D47" s="154" t="s">
        <v>103</v>
      </c>
      <c r="E47" s="154"/>
      <c r="F47" s="154" t="s">
        <v>47</v>
      </c>
      <c r="G47" s="164">
        <v>5</v>
      </c>
      <c r="H47" s="154">
        <v>78.72</v>
      </c>
      <c r="I47" s="158">
        <v>78.72</v>
      </c>
      <c r="J47" s="154">
        <v>10000</v>
      </c>
      <c r="K47" s="159">
        <v>787200</v>
      </c>
    </row>
    <row r="48" customHeight="1" spans="1:11">
      <c r="A48" s="153">
        <v>45202</v>
      </c>
      <c r="B48" s="154">
        <v>20230008531</v>
      </c>
      <c r="C48" s="155" t="s">
        <v>104</v>
      </c>
      <c r="D48" s="154" t="s">
        <v>105</v>
      </c>
      <c r="E48" s="154"/>
      <c r="F48" s="154" t="s">
        <v>47</v>
      </c>
      <c r="G48" s="164">
        <v>6</v>
      </c>
      <c r="H48" s="154">
        <v>78.72</v>
      </c>
      <c r="I48" s="158">
        <v>78.72</v>
      </c>
      <c r="J48" s="154">
        <v>9690.4</v>
      </c>
      <c r="K48" s="159">
        <v>762830</v>
      </c>
    </row>
    <row r="49" customHeight="1" spans="1:11">
      <c r="A49" s="153">
        <v>45319</v>
      </c>
      <c r="B49" s="154">
        <v>20240000633</v>
      </c>
      <c r="C49" s="155" t="s">
        <v>106</v>
      </c>
      <c r="D49" s="154" t="s">
        <v>107</v>
      </c>
      <c r="E49" s="154"/>
      <c r="F49" s="154" t="s">
        <v>47</v>
      </c>
      <c r="G49" s="164">
        <v>7</v>
      </c>
      <c r="H49" s="154">
        <v>69.35</v>
      </c>
      <c r="I49" s="158">
        <v>69.35</v>
      </c>
      <c r="J49" s="154">
        <v>9740</v>
      </c>
      <c r="K49" s="159">
        <v>675469</v>
      </c>
    </row>
    <row r="50" customHeight="1" spans="1:11">
      <c r="A50" s="153">
        <v>45202</v>
      </c>
      <c r="B50" s="154">
        <v>20230008528</v>
      </c>
      <c r="C50" s="155" t="s">
        <v>108</v>
      </c>
      <c r="D50" s="154" t="s">
        <v>109</v>
      </c>
      <c r="E50" s="154"/>
      <c r="F50" s="154" t="s">
        <v>47</v>
      </c>
      <c r="G50" s="164">
        <v>8</v>
      </c>
      <c r="H50" s="154">
        <v>82.47</v>
      </c>
      <c r="I50" s="158">
        <v>82.47</v>
      </c>
      <c r="J50" s="154">
        <v>9851.03</v>
      </c>
      <c r="K50" s="159">
        <v>812415</v>
      </c>
    </row>
    <row r="51" customHeight="1" spans="1:11">
      <c r="A51" s="153">
        <v>45202</v>
      </c>
      <c r="B51" s="154">
        <v>20230008534</v>
      </c>
      <c r="C51" s="155" t="s">
        <v>110</v>
      </c>
      <c r="D51" s="154" t="s">
        <v>111</v>
      </c>
      <c r="E51" s="154"/>
      <c r="F51" s="154" t="s">
        <v>47</v>
      </c>
      <c r="G51" s="164">
        <v>9</v>
      </c>
      <c r="H51" s="154">
        <v>78.72</v>
      </c>
      <c r="I51" s="158">
        <v>78.72</v>
      </c>
      <c r="J51" s="154">
        <v>9942.11</v>
      </c>
      <c r="K51" s="159">
        <v>782643</v>
      </c>
    </row>
    <row r="52" customHeight="1" spans="1:11">
      <c r="A52" s="153">
        <v>45538</v>
      </c>
      <c r="B52" s="154">
        <v>20240005074</v>
      </c>
      <c r="C52" s="155" t="s">
        <v>112</v>
      </c>
      <c r="D52" s="154" t="s">
        <v>113</v>
      </c>
      <c r="E52" s="154"/>
      <c r="F52" s="154" t="s">
        <v>47</v>
      </c>
      <c r="G52" s="164">
        <v>10</v>
      </c>
      <c r="H52" s="154">
        <v>140.64</v>
      </c>
      <c r="I52" s="158">
        <v>140.64</v>
      </c>
      <c r="J52" s="154">
        <v>9300</v>
      </c>
      <c r="K52" s="159">
        <v>1307952</v>
      </c>
    </row>
    <row r="53" customHeight="1" spans="1:11">
      <c r="A53" s="153">
        <v>45298</v>
      </c>
      <c r="B53" s="154">
        <v>20240000151</v>
      </c>
      <c r="C53" s="155" t="s">
        <v>114</v>
      </c>
      <c r="D53" s="156" t="s">
        <v>115</v>
      </c>
      <c r="E53" s="154"/>
      <c r="F53" s="154" t="s">
        <v>47</v>
      </c>
      <c r="G53" s="164">
        <v>11</v>
      </c>
      <c r="H53" s="154">
        <v>237.74</v>
      </c>
      <c r="I53" s="158">
        <v>237.74</v>
      </c>
      <c r="J53" s="154">
        <v>11860</v>
      </c>
      <c r="K53" s="159">
        <v>2819597</v>
      </c>
    </row>
    <row r="54" customHeight="1" spans="1:11">
      <c r="A54" s="153">
        <v>45308</v>
      </c>
      <c r="B54" s="154">
        <v>20240000152</v>
      </c>
      <c r="C54" s="155" t="s">
        <v>116</v>
      </c>
      <c r="D54" s="156" t="s">
        <v>117</v>
      </c>
      <c r="E54" s="154"/>
      <c r="F54" s="154" t="s">
        <v>47</v>
      </c>
      <c r="G54" s="164">
        <v>12</v>
      </c>
      <c r="H54" s="154">
        <v>205.28</v>
      </c>
      <c r="I54" s="158">
        <v>205.28</v>
      </c>
      <c r="J54" s="154">
        <v>11860</v>
      </c>
      <c r="K54" s="159">
        <v>2434621</v>
      </c>
    </row>
    <row r="55" customHeight="1" spans="1:11">
      <c r="A55" s="153">
        <v>45204</v>
      </c>
      <c r="B55" s="154">
        <v>20230008633</v>
      </c>
      <c r="C55" s="155" t="s">
        <v>118</v>
      </c>
      <c r="D55" s="154" t="s">
        <v>119</v>
      </c>
      <c r="E55" s="154"/>
      <c r="F55" s="154" t="s">
        <v>47</v>
      </c>
      <c r="G55" s="164">
        <v>13</v>
      </c>
      <c r="H55" s="154">
        <v>73.7</v>
      </c>
      <c r="I55" s="158">
        <v>73.7</v>
      </c>
      <c r="J55" s="154">
        <v>8510.97</v>
      </c>
      <c r="K55" s="159">
        <v>627259</v>
      </c>
    </row>
    <row r="56" customHeight="1" spans="1:11">
      <c r="A56" s="153">
        <v>45199</v>
      </c>
      <c r="B56" s="154">
        <v>20230008344</v>
      </c>
      <c r="C56" s="155" t="s">
        <v>120</v>
      </c>
      <c r="D56" s="154" t="s">
        <v>121</v>
      </c>
      <c r="E56" s="154"/>
      <c r="F56" s="154" t="s">
        <v>47</v>
      </c>
      <c r="G56" s="164">
        <v>14</v>
      </c>
      <c r="H56" s="154">
        <v>73.7</v>
      </c>
      <c r="I56" s="158">
        <v>73.7</v>
      </c>
      <c r="J56" s="154">
        <v>8431.25</v>
      </c>
      <c r="K56" s="159">
        <v>621384</v>
      </c>
    </row>
    <row r="57" customHeight="1" spans="1:11">
      <c r="A57" s="153">
        <v>45710</v>
      </c>
      <c r="B57" s="154">
        <v>20250000773</v>
      </c>
      <c r="C57" s="155" t="s">
        <v>122</v>
      </c>
      <c r="D57" s="154" t="s">
        <v>123</v>
      </c>
      <c r="E57" s="154"/>
      <c r="F57" s="154" t="s">
        <v>47</v>
      </c>
      <c r="G57" s="164">
        <v>15</v>
      </c>
      <c r="H57" s="154">
        <v>130.9</v>
      </c>
      <c r="I57" s="158">
        <v>130.9</v>
      </c>
      <c r="J57" s="154">
        <v>7333.84</v>
      </c>
      <c r="K57" s="159">
        <v>960000</v>
      </c>
    </row>
    <row r="58" customHeight="1" spans="1:11">
      <c r="A58" s="153">
        <v>45566</v>
      </c>
      <c r="B58" s="154">
        <v>20240005533</v>
      </c>
      <c r="C58" s="155" t="s">
        <v>124</v>
      </c>
      <c r="D58" s="154" t="s">
        <v>125</v>
      </c>
      <c r="E58" s="154"/>
      <c r="F58" s="154" t="s">
        <v>47</v>
      </c>
      <c r="G58" s="164">
        <v>16</v>
      </c>
      <c r="H58" s="154">
        <v>85.99</v>
      </c>
      <c r="I58" s="158">
        <v>85.99</v>
      </c>
      <c r="J58" s="154">
        <v>7936.497</v>
      </c>
      <c r="K58" s="159">
        <v>682460</v>
      </c>
    </row>
    <row r="59" customHeight="1" spans="1:11">
      <c r="A59" s="153">
        <v>45499</v>
      </c>
      <c r="B59" s="154">
        <v>20240004261</v>
      </c>
      <c r="C59" s="155" t="s">
        <v>126</v>
      </c>
      <c r="D59" s="156" t="s">
        <v>127</v>
      </c>
      <c r="E59" s="154"/>
      <c r="F59" s="154" t="s">
        <v>47</v>
      </c>
      <c r="G59" s="164">
        <v>17</v>
      </c>
      <c r="H59" s="154">
        <v>78.97</v>
      </c>
      <c r="I59" s="158">
        <v>78.97</v>
      </c>
      <c r="J59" s="154">
        <v>8200</v>
      </c>
      <c r="K59" s="159">
        <v>647554</v>
      </c>
    </row>
    <row r="60" customHeight="1" spans="1:11">
      <c r="A60" s="153">
        <v>45211</v>
      </c>
      <c r="B60" s="154">
        <v>20230008933</v>
      </c>
      <c r="C60" s="155" t="s">
        <v>128</v>
      </c>
      <c r="D60" s="154" t="s">
        <v>129</v>
      </c>
      <c r="E60" s="154"/>
      <c r="F60" s="154" t="s">
        <v>47</v>
      </c>
      <c r="G60" s="164">
        <v>19</v>
      </c>
      <c r="H60" s="154">
        <v>58.66</v>
      </c>
      <c r="I60" s="158">
        <v>58.66</v>
      </c>
      <c r="J60" s="154">
        <v>8144.33</v>
      </c>
      <c r="K60" s="159">
        <v>477746</v>
      </c>
    </row>
    <row r="61" customHeight="1" spans="1:11">
      <c r="A61" s="153">
        <v>45329</v>
      </c>
      <c r="B61" s="154">
        <v>20240000814</v>
      </c>
      <c r="C61" s="155" t="s">
        <v>130</v>
      </c>
      <c r="D61" s="154" t="s">
        <v>131</v>
      </c>
      <c r="E61" s="154"/>
      <c r="F61" s="154" t="s">
        <v>47</v>
      </c>
      <c r="G61" s="164">
        <v>20</v>
      </c>
      <c r="H61" s="154">
        <v>58.66</v>
      </c>
      <c r="I61" s="158">
        <v>58.66</v>
      </c>
      <c r="J61" s="154">
        <v>7768.95</v>
      </c>
      <c r="K61" s="159">
        <v>455727</v>
      </c>
    </row>
    <row r="62" customHeight="1" spans="1:11">
      <c r="A62" s="153">
        <v>45465</v>
      </c>
      <c r="B62" s="154">
        <v>20240003579</v>
      </c>
      <c r="C62" s="155" t="s">
        <v>132</v>
      </c>
      <c r="D62" s="154" t="s">
        <v>133</v>
      </c>
      <c r="E62" s="154" t="s">
        <v>134</v>
      </c>
      <c r="F62" s="154" t="s">
        <v>14</v>
      </c>
      <c r="G62" s="164">
        <v>1</v>
      </c>
      <c r="H62" s="154">
        <v>43.43</v>
      </c>
      <c r="I62" s="158">
        <v>43.43</v>
      </c>
      <c r="J62" s="154">
        <v>17000</v>
      </c>
      <c r="K62" s="159">
        <v>738310</v>
      </c>
    </row>
    <row r="63" customHeight="1" spans="1:11">
      <c r="A63" s="153">
        <v>45465</v>
      </c>
      <c r="B63" s="154">
        <v>20240003028</v>
      </c>
      <c r="C63" s="155" t="s">
        <v>132</v>
      </c>
      <c r="D63" s="154" t="s">
        <v>133</v>
      </c>
      <c r="E63" s="154"/>
      <c r="F63" s="154" t="s">
        <v>14</v>
      </c>
      <c r="G63" s="164">
        <v>2</v>
      </c>
      <c r="H63" s="154">
        <v>50.67</v>
      </c>
      <c r="I63" s="158">
        <v>50.67</v>
      </c>
      <c r="J63" s="154">
        <v>17000</v>
      </c>
      <c r="K63" s="159">
        <v>861390</v>
      </c>
    </row>
    <row r="64" customHeight="1" spans="1:11">
      <c r="A64" s="153">
        <v>45464</v>
      </c>
      <c r="B64" s="154">
        <v>20240003564</v>
      </c>
      <c r="C64" s="155" t="s">
        <v>135</v>
      </c>
      <c r="D64" s="154" t="s">
        <v>136</v>
      </c>
      <c r="E64" s="154"/>
      <c r="F64" s="154" t="s">
        <v>14</v>
      </c>
      <c r="G64" s="164">
        <v>3</v>
      </c>
      <c r="H64" s="154">
        <v>50.67</v>
      </c>
      <c r="I64" s="158">
        <v>50.67</v>
      </c>
      <c r="J64" s="167">
        <v>17959.34</v>
      </c>
      <c r="K64" s="159">
        <v>910000</v>
      </c>
    </row>
    <row r="65" customHeight="1" spans="1:11">
      <c r="A65" s="153">
        <v>45567</v>
      </c>
      <c r="B65" s="154">
        <v>20240005663</v>
      </c>
      <c r="C65" s="155" t="s">
        <v>137</v>
      </c>
      <c r="D65" s="154" t="s">
        <v>138</v>
      </c>
      <c r="E65" s="154"/>
      <c r="F65" s="154" t="s">
        <v>14</v>
      </c>
      <c r="G65" s="164">
        <v>4</v>
      </c>
      <c r="H65" s="154">
        <v>50.67</v>
      </c>
      <c r="I65" s="158">
        <v>50.67</v>
      </c>
      <c r="J65" s="154">
        <v>17959.34</v>
      </c>
      <c r="K65" s="159">
        <v>910000</v>
      </c>
    </row>
    <row r="66" customHeight="1" spans="1:11">
      <c r="A66" s="153">
        <v>45504</v>
      </c>
      <c r="B66" s="154">
        <v>20240004390</v>
      </c>
      <c r="C66" s="155" t="s">
        <v>139</v>
      </c>
      <c r="D66" s="156" t="s">
        <v>140</v>
      </c>
      <c r="E66" s="154"/>
      <c r="F66" s="154" t="s">
        <v>14</v>
      </c>
      <c r="G66" s="164">
        <v>5</v>
      </c>
      <c r="H66" s="154">
        <v>50.67</v>
      </c>
      <c r="I66" s="158">
        <v>50.67</v>
      </c>
      <c r="J66" s="154">
        <v>18000</v>
      </c>
      <c r="K66" s="159">
        <v>912060</v>
      </c>
    </row>
    <row r="67" customHeight="1" spans="1:11">
      <c r="A67" s="153">
        <v>45474</v>
      </c>
      <c r="B67" s="154">
        <v>20240003765</v>
      </c>
      <c r="C67" s="155" t="s">
        <v>141</v>
      </c>
      <c r="D67" s="156" t="s">
        <v>142</v>
      </c>
      <c r="E67" s="154"/>
      <c r="F67" s="154" t="s">
        <v>14</v>
      </c>
      <c r="G67" s="164">
        <v>6</v>
      </c>
      <c r="H67" s="154">
        <v>50.67</v>
      </c>
      <c r="I67" s="158">
        <v>50.67</v>
      </c>
      <c r="J67" s="154">
        <v>18324.45</v>
      </c>
      <c r="K67" s="159">
        <v>918000</v>
      </c>
    </row>
    <row r="68" customHeight="1" spans="1:11">
      <c r="A68" s="153">
        <v>45474</v>
      </c>
      <c r="B68" s="154">
        <v>20240003764</v>
      </c>
      <c r="C68" s="155" t="s">
        <v>141</v>
      </c>
      <c r="D68" s="156" t="s">
        <v>143</v>
      </c>
      <c r="E68" s="154"/>
      <c r="F68" s="154" t="s">
        <v>14</v>
      </c>
      <c r="G68" s="164">
        <v>7</v>
      </c>
      <c r="H68" s="154">
        <v>50.67</v>
      </c>
      <c r="I68" s="158">
        <v>50.67</v>
      </c>
      <c r="J68" s="154">
        <v>18324.45</v>
      </c>
      <c r="K68" s="159">
        <v>918000</v>
      </c>
    </row>
    <row r="69" customHeight="1" spans="1:11">
      <c r="A69" s="153">
        <v>45440</v>
      </c>
      <c r="B69" s="154">
        <v>20240003156</v>
      </c>
      <c r="C69" s="155" t="s">
        <v>144</v>
      </c>
      <c r="D69" s="154" t="s">
        <v>145</v>
      </c>
      <c r="E69" s="154"/>
      <c r="F69" s="154" t="s">
        <v>14</v>
      </c>
      <c r="G69" s="164">
        <v>8</v>
      </c>
      <c r="H69" s="154">
        <v>50.67</v>
      </c>
      <c r="I69" s="158">
        <v>50.67</v>
      </c>
      <c r="J69" s="154">
        <v>18324.45</v>
      </c>
      <c r="K69" s="159">
        <v>915750</v>
      </c>
    </row>
    <row r="70" customHeight="1" spans="1:11">
      <c r="A70" s="153">
        <v>45520</v>
      </c>
      <c r="B70" s="154">
        <v>20240004709</v>
      </c>
      <c r="C70" s="155" t="s">
        <v>146</v>
      </c>
      <c r="D70" s="154" t="s">
        <v>147</v>
      </c>
      <c r="E70" s="154"/>
      <c r="F70" s="154" t="s">
        <v>14</v>
      </c>
      <c r="G70" s="164">
        <v>9</v>
      </c>
      <c r="H70" s="154">
        <v>50.67</v>
      </c>
      <c r="I70" s="158">
        <v>50.67</v>
      </c>
      <c r="J70" s="154">
        <v>18324.45</v>
      </c>
      <c r="K70" s="159">
        <v>933000</v>
      </c>
    </row>
    <row r="71" customHeight="1" spans="1:11">
      <c r="A71" s="153">
        <v>45567</v>
      </c>
      <c r="B71" s="154">
        <v>20240005641</v>
      </c>
      <c r="C71" s="155" t="s">
        <v>148</v>
      </c>
      <c r="D71" s="156" t="s">
        <v>149</v>
      </c>
      <c r="E71" s="154"/>
      <c r="F71" s="154" t="s">
        <v>14</v>
      </c>
      <c r="G71" s="164">
        <v>10</v>
      </c>
      <c r="H71" s="154">
        <v>77.44</v>
      </c>
      <c r="I71" s="158">
        <v>77.44</v>
      </c>
      <c r="J71" s="154">
        <v>20000</v>
      </c>
      <c r="K71" s="159">
        <v>1548800</v>
      </c>
    </row>
    <row r="72" customHeight="1" spans="1:11">
      <c r="A72" s="153">
        <v>45485</v>
      </c>
      <c r="B72" s="154">
        <v>20240003988</v>
      </c>
      <c r="C72" s="155" t="s">
        <v>150</v>
      </c>
      <c r="D72" s="154" t="s">
        <v>151</v>
      </c>
      <c r="E72" s="154"/>
      <c r="F72" s="154" t="s">
        <v>47</v>
      </c>
      <c r="G72" s="164">
        <v>1</v>
      </c>
      <c r="H72" s="154">
        <v>49.47</v>
      </c>
      <c r="I72" s="158">
        <v>49.47</v>
      </c>
      <c r="J72" s="154">
        <v>7883</v>
      </c>
      <c r="K72" s="159">
        <v>390000</v>
      </c>
    </row>
    <row r="73" customHeight="1" spans="1:11">
      <c r="A73" s="153">
        <v>45568</v>
      </c>
      <c r="B73" s="154">
        <v>20240005749</v>
      </c>
      <c r="C73" s="155" t="s">
        <v>152</v>
      </c>
      <c r="D73" s="154" t="s">
        <v>153</v>
      </c>
      <c r="E73" s="154"/>
      <c r="F73" s="154" t="s">
        <v>47</v>
      </c>
      <c r="G73" s="164">
        <v>2</v>
      </c>
      <c r="H73" s="154">
        <v>57.71</v>
      </c>
      <c r="I73" s="158">
        <v>57.71</v>
      </c>
      <c r="J73" s="154">
        <v>7000</v>
      </c>
      <c r="K73" s="159">
        <v>403970</v>
      </c>
    </row>
    <row r="74" customHeight="1" spans="1:11">
      <c r="A74" s="153">
        <v>45570</v>
      </c>
      <c r="B74" s="154">
        <v>20240005929</v>
      </c>
      <c r="C74" s="155" t="s">
        <v>154</v>
      </c>
      <c r="D74" s="154" t="s">
        <v>155</v>
      </c>
      <c r="E74" s="154"/>
      <c r="F74" s="154" t="s">
        <v>47</v>
      </c>
      <c r="G74" s="164">
        <v>3</v>
      </c>
      <c r="H74" s="154">
        <v>57.71</v>
      </c>
      <c r="I74" s="158">
        <v>57.71</v>
      </c>
      <c r="J74" s="154">
        <v>7451.05</v>
      </c>
      <c r="K74" s="159">
        <v>430000</v>
      </c>
    </row>
    <row r="75" customHeight="1" spans="1:11">
      <c r="A75" s="153">
        <v>45614</v>
      </c>
      <c r="B75" s="154">
        <v>20240006684</v>
      </c>
      <c r="C75" s="155" t="s">
        <v>156</v>
      </c>
      <c r="D75" s="154" t="s">
        <v>157</v>
      </c>
      <c r="E75" s="154"/>
      <c r="F75" s="154" t="s">
        <v>47</v>
      </c>
      <c r="G75" s="164">
        <v>4</v>
      </c>
      <c r="H75" s="154">
        <v>57.71</v>
      </c>
      <c r="I75" s="158">
        <v>57.71</v>
      </c>
      <c r="J75" s="154">
        <v>7700</v>
      </c>
      <c r="K75" s="159">
        <v>444367</v>
      </c>
    </row>
    <row r="76" customHeight="1" spans="1:11">
      <c r="A76" s="153">
        <v>45673</v>
      </c>
      <c r="B76" s="154">
        <v>20250000304</v>
      </c>
      <c r="C76" s="155" t="s">
        <v>158</v>
      </c>
      <c r="D76" s="154" t="s">
        <v>159</v>
      </c>
      <c r="E76" s="154"/>
      <c r="F76" s="154" t="s">
        <v>47</v>
      </c>
      <c r="G76" s="164">
        <v>5</v>
      </c>
      <c r="H76" s="154">
        <v>57.71</v>
      </c>
      <c r="I76" s="158">
        <v>57.71</v>
      </c>
      <c r="J76" s="154">
        <v>7700</v>
      </c>
      <c r="K76" s="159">
        <v>444367</v>
      </c>
    </row>
    <row r="77" customHeight="1" spans="1:11">
      <c r="A77" s="153">
        <v>45666</v>
      </c>
      <c r="B77" s="154">
        <v>20250000147</v>
      </c>
      <c r="C77" s="155" t="s">
        <v>160</v>
      </c>
      <c r="D77" s="154" t="s">
        <v>161</v>
      </c>
      <c r="E77" s="154"/>
      <c r="F77" s="154" t="s">
        <v>47</v>
      </c>
      <c r="G77" s="164">
        <v>6</v>
      </c>
      <c r="H77" s="154">
        <v>57.71</v>
      </c>
      <c r="I77" s="158">
        <v>57.71</v>
      </c>
      <c r="J77" s="154">
        <v>8124.9</v>
      </c>
      <c r="K77" s="159">
        <v>468888</v>
      </c>
    </row>
    <row r="78" customHeight="1" spans="1:11">
      <c r="A78" s="153">
        <v>45748</v>
      </c>
      <c r="B78" s="154">
        <v>20250001757</v>
      </c>
      <c r="C78" s="155" t="s">
        <v>162</v>
      </c>
      <c r="D78" s="154" t="s">
        <v>163</v>
      </c>
      <c r="E78" s="154"/>
      <c r="F78" s="154" t="s">
        <v>47</v>
      </c>
      <c r="G78" s="164">
        <v>7</v>
      </c>
      <c r="H78" s="154">
        <v>57.71</v>
      </c>
      <c r="I78" s="158">
        <v>57.71</v>
      </c>
      <c r="J78" s="154">
        <v>8000</v>
      </c>
      <c r="K78" s="159">
        <v>461680</v>
      </c>
    </row>
    <row r="79" customHeight="1" spans="1:11">
      <c r="A79" s="153">
        <v>45748</v>
      </c>
      <c r="B79" s="154">
        <v>20250001759</v>
      </c>
      <c r="C79" s="155" t="s">
        <v>162</v>
      </c>
      <c r="D79" s="154" t="s">
        <v>163</v>
      </c>
      <c r="E79" s="154"/>
      <c r="F79" s="154" t="s">
        <v>47</v>
      </c>
      <c r="G79" s="164">
        <v>8</v>
      </c>
      <c r="H79" s="154">
        <v>57.71</v>
      </c>
      <c r="I79" s="158">
        <v>57.71</v>
      </c>
      <c r="J79" s="154">
        <v>8000</v>
      </c>
      <c r="K79" s="159">
        <v>461680</v>
      </c>
    </row>
    <row r="80" customHeight="1" spans="1:11">
      <c r="A80" s="153">
        <v>45748</v>
      </c>
      <c r="B80" s="154">
        <v>20250001761</v>
      </c>
      <c r="C80" s="155" t="s">
        <v>162</v>
      </c>
      <c r="D80" s="154" t="s">
        <v>163</v>
      </c>
      <c r="E80" s="154"/>
      <c r="F80" s="154" t="s">
        <v>47</v>
      </c>
      <c r="G80" s="164">
        <v>9</v>
      </c>
      <c r="H80" s="154">
        <v>57.71</v>
      </c>
      <c r="I80" s="158">
        <v>57.71</v>
      </c>
      <c r="J80" s="154">
        <v>8000</v>
      </c>
      <c r="K80" s="159">
        <v>461680</v>
      </c>
    </row>
    <row r="81" customHeight="1" spans="1:11">
      <c r="A81" s="153">
        <v>45748</v>
      </c>
      <c r="B81" s="154">
        <v>20250001762</v>
      </c>
      <c r="C81" s="155" t="s">
        <v>164</v>
      </c>
      <c r="D81" s="154" t="s">
        <v>165</v>
      </c>
      <c r="E81" s="154"/>
      <c r="F81" s="154" t="s">
        <v>47</v>
      </c>
      <c r="G81" s="164">
        <v>10</v>
      </c>
      <c r="H81" s="154">
        <v>88.2</v>
      </c>
      <c r="I81" s="158">
        <v>88.2</v>
      </c>
      <c r="J81" s="167">
        <v>7936.51</v>
      </c>
      <c r="K81" s="159">
        <v>700000</v>
      </c>
    </row>
    <row r="82" customHeight="1" spans="1:11">
      <c r="A82" s="153">
        <v>45133</v>
      </c>
      <c r="B82" s="154">
        <v>20230006321</v>
      </c>
      <c r="C82" s="155" t="s">
        <v>166</v>
      </c>
      <c r="D82" s="168" t="s">
        <v>167</v>
      </c>
      <c r="E82" s="154" t="s">
        <v>168</v>
      </c>
      <c r="F82" s="154" t="s">
        <v>14</v>
      </c>
      <c r="G82" s="164">
        <v>1</v>
      </c>
      <c r="H82" s="154">
        <v>43.2</v>
      </c>
      <c r="I82" s="158">
        <v>43.2</v>
      </c>
      <c r="J82" s="154">
        <v>27823.06</v>
      </c>
      <c r="K82" s="159">
        <v>1201957</v>
      </c>
    </row>
    <row r="83" customHeight="1" spans="1:11">
      <c r="A83" s="153">
        <v>45133</v>
      </c>
      <c r="B83" s="154">
        <v>20230006322</v>
      </c>
      <c r="C83" s="155" t="s">
        <v>166</v>
      </c>
      <c r="D83" s="168" t="s">
        <v>167</v>
      </c>
      <c r="E83" s="154"/>
      <c r="F83" s="154" t="s">
        <v>14</v>
      </c>
      <c r="G83" s="164">
        <v>2</v>
      </c>
      <c r="H83" s="154">
        <v>42.69</v>
      </c>
      <c r="I83" s="158">
        <v>42.69</v>
      </c>
      <c r="J83" s="154">
        <v>25861.15</v>
      </c>
      <c r="K83" s="159">
        <v>1104012</v>
      </c>
    </row>
    <row r="84" customHeight="1" spans="1:11">
      <c r="A84" s="153">
        <v>45133</v>
      </c>
      <c r="B84" s="154">
        <v>20230006323</v>
      </c>
      <c r="C84" s="155" t="s">
        <v>166</v>
      </c>
      <c r="D84" s="168" t="s">
        <v>167</v>
      </c>
      <c r="E84" s="154"/>
      <c r="F84" s="154" t="s">
        <v>14</v>
      </c>
      <c r="G84" s="164">
        <v>3</v>
      </c>
      <c r="H84" s="154">
        <v>42.69</v>
      </c>
      <c r="I84" s="158">
        <v>42.69</v>
      </c>
      <c r="J84" s="154">
        <v>25391.04</v>
      </c>
      <c r="K84" s="159">
        <v>1083944</v>
      </c>
    </row>
    <row r="85" customHeight="1" spans="1:11">
      <c r="A85" s="153">
        <v>45137</v>
      </c>
      <c r="B85" s="154">
        <v>20230006451</v>
      </c>
      <c r="C85" s="155" t="s">
        <v>169</v>
      </c>
      <c r="D85" s="165" t="s">
        <v>170</v>
      </c>
      <c r="E85" s="154"/>
      <c r="F85" s="154" t="s">
        <v>14</v>
      </c>
      <c r="G85" s="164">
        <v>4</v>
      </c>
      <c r="H85" s="154">
        <v>42.69</v>
      </c>
      <c r="I85" s="158">
        <v>42.69</v>
      </c>
      <c r="J85" s="154">
        <v>24945.91</v>
      </c>
      <c r="K85" s="159">
        <v>1064941</v>
      </c>
    </row>
    <row r="86" customHeight="1" spans="1:11">
      <c r="A86" s="153">
        <v>45204</v>
      </c>
      <c r="B86" s="154">
        <v>20230008712</v>
      </c>
      <c r="C86" s="155" t="s">
        <v>171</v>
      </c>
      <c r="D86" s="163" t="s">
        <v>172</v>
      </c>
      <c r="E86" s="154"/>
      <c r="F86" s="154" t="s">
        <v>14</v>
      </c>
      <c r="G86" s="164">
        <v>5</v>
      </c>
      <c r="H86" s="154">
        <v>42.69</v>
      </c>
      <c r="I86" s="158">
        <v>42.69</v>
      </c>
      <c r="J86" s="154">
        <v>24963.84</v>
      </c>
      <c r="K86" s="159">
        <v>1065707</v>
      </c>
    </row>
    <row r="87" customHeight="1" spans="1:11">
      <c r="A87" s="153">
        <v>45642</v>
      </c>
      <c r="B87" s="154">
        <v>20240007261</v>
      </c>
      <c r="C87" s="155" t="s">
        <v>173</v>
      </c>
      <c r="D87" s="169" t="s">
        <v>174</v>
      </c>
      <c r="E87" s="154"/>
      <c r="F87" s="154" t="s">
        <v>14</v>
      </c>
      <c r="G87" s="164">
        <v>6</v>
      </c>
      <c r="H87" s="154">
        <v>29.05</v>
      </c>
      <c r="I87" s="158">
        <v>29.05</v>
      </c>
      <c r="J87" s="154">
        <v>24307</v>
      </c>
      <c r="K87" s="159">
        <v>706118</v>
      </c>
    </row>
    <row r="88" customHeight="1" spans="1:11">
      <c r="A88" s="153">
        <v>45199</v>
      </c>
      <c r="B88" s="154">
        <v>20230008395</v>
      </c>
      <c r="C88" s="155" t="s">
        <v>173</v>
      </c>
      <c r="D88" s="169" t="s">
        <v>175</v>
      </c>
      <c r="E88" s="154"/>
      <c r="F88" s="154" t="s">
        <v>14</v>
      </c>
      <c r="G88" s="164">
        <v>7</v>
      </c>
      <c r="H88" s="154">
        <v>42.69</v>
      </c>
      <c r="I88" s="158">
        <v>42.69</v>
      </c>
      <c r="J88" s="154">
        <v>24213.8</v>
      </c>
      <c r="K88" s="159">
        <v>1033687</v>
      </c>
    </row>
    <row r="89" customHeight="1" spans="1:11">
      <c r="A89" s="153">
        <v>45111</v>
      </c>
      <c r="B89" s="154">
        <v>20230005526</v>
      </c>
      <c r="C89" s="155" t="s">
        <v>176</v>
      </c>
      <c r="D89" s="169" t="s">
        <v>177</v>
      </c>
      <c r="E89" s="154"/>
      <c r="F89" s="154" t="s">
        <v>14</v>
      </c>
      <c r="G89" s="164">
        <v>8</v>
      </c>
      <c r="H89" s="154">
        <v>42.69</v>
      </c>
      <c r="I89" s="158">
        <v>42.69</v>
      </c>
      <c r="J89" s="154">
        <v>24275.79</v>
      </c>
      <c r="K89" s="159">
        <v>1036333</v>
      </c>
    </row>
    <row r="90" customHeight="1" spans="1:11">
      <c r="A90" s="153">
        <v>45570</v>
      </c>
      <c r="B90" s="154">
        <v>20240005898</v>
      </c>
      <c r="C90" s="155" t="s">
        <v>178</v>
      </c>
      <c r="D90" s="169" t="s">
        <v>179</v>
      </c>
      <c r="E90" s="154"/>
      <c r="F90" s="154" t="s">
        <v>14</v>
      </c>
      <c r="G90" s="164">
        <v>9</v>
      </c>
      <c r="H90" s="154">
        <v>42.69</v>
      </c>
      <c r="I90" s="158">
        <v>42.69</v>
      </c>
      <c r="J90" s="154">
        <v>24181.77</v>
      </c>
      <c r="K90" s="159">
        <v>1032320</v>
      </c>
    </row>
    <row r="91" customHeight="1" spans="1:11">
      <c r="A91" s="153">
        <v>45108</v>
      </c>
      <c r="B91" s="154">
        <v>20230005458</v>
      </c>
      <c r="C91" s="155" t="s">
        <v>180</v>
      </c>
      <c r="D91" s="163" t="s">
        <v>181</v>
      </c>
      <c r="E91" s="154"/>
      <c r="F91" s="154" t="s">
        <v>14</v>
      </c>
      <c r="G91" s="164">
        <v>10</v>
      </c>
      <c r="H91" s="154">
        <v>41.68</v>
      </c>
      <c r="I91" s="158">
        <v>41.68</v>
      </c>
      <c r="J91" s="154">
        <v>24669.16</v>
      </c>
      <c r="K91" s="159">
        <v>1028211</v>
      </c>
    </row>
    <row r="92" customHeight="1" spans="1:11">
      <c r="A92" s="153">
        <v>45198</v>
      </c>
      <c r="B92" s="154">
        <v>20230008219</v>
      </c>
      <c r="C92" s="155" t="s">
        <v>182</v>
      </c>
      <c r="D92" s="163" t="s">
        <v>183</v>
      </c>
      <c r="E92" s="154"/>
      <c r="F92" s="154" t="s">
        <v>14</v>
      </c>
      <c r="G92" s="164">
        <v>11</v>
      </c>
      <c r="H92" s="154">
        <v>43.2</v>
      </c>
      <c r="I92" s="158">
        <v>43.2</v>
      </c>
      <c r="J92" s="154">
        <v>25867</v>
      </c>
      <c r="K92" s="159">
        <v>1117455</v>
      </c>
    </row>
    <row r="93" customHeight="1" spans="1:11">
      <c r="A93" s="153">
        <v>45198</v>
      </c>
      <c r="B93" s="154">
        <v>20230008224</v>
      </c>
      <c r="C93" s="155" t="s">
        <v>182</v>
      </c>
      <c r="D93" s="163" t="s">
        <v>183</v>
      </c>
      <c r="E93" s="154"/>
      <c r="F93" s="154" t="s">
        <v>14</v>
      </c>
      <c r="G93" s="164">
        <v>12</v>
      </c>
      <c r="H93" s="154">
        <v>43.2</v>
      </c>
      <c r="I93" s="158">
        <v>43.2</v>
      </c>
      <c r="J93" s="154">
        <v>20533</v>
      </c>
      <c r="K93" s="159">
        <v>887026</v>
      </c>
    </row>
    <row r="94" customHeight="1" spans="1:11">
      <c r="A94" s="153">
        <v>45108</v>
      </c>
      <c r="B94" s="154">
        <v>20230005459</v>
      </c>
      <c r="C94" s="155" t="s">
        <v>180</v>
      </c>
      <c r="D94" s="163" t="s">
        <v>181</v>
      </c>
      <c r="E94" s="154"/>
      <c r="F94" s="154" t="s">
        <v>14</v>
      </c>
      <c r="G94" s="164">
        <v>13</v>
      </c>
      <c r="H94" s="154">
        <v>41.68</v>
      </c>
      <c r="I94" s="158">
        <v>41.68</v>
      </c>
      <c r="J94" s="154">
        <v>19527.5</v>
      </c>
      <c r="K94" s="159">
        <v>813906</v>
      </c>
    </row>
    <row r="95" customHeight="1" spans="1:11">
      <c r="A95" s="153">
        <v>45318</v>
      </c>
      <c r="B95" s="154">
        <v>20240000629</v>
      </c>
      <c r="C95" s="155" t="s">
        <v>184</v>
      </c>
      <c r="D95" s="169" t="s">
        <v>185</v>
      </c>
      <c r="E95" s="154"/>
      <c r="F95" s="154" t="s">
        <v>14</v>
      </c>
      <c r="G95" s="164">
        <v>14</v>
      </c>
      <c r="H95" s="154">
        <v>42.69</v>
      </c>
      <c r="I95" s="158">
        <v>42.69</v>
      </c>
      <c r="J95" s="154">
        <v>17421.83</v>
      </c>
      <c r="K95" s="159">
        <v>743738</v>
      </c>
    </row>
    <row r="96" customHeight="1" spans="1:11">
      <c r="A96" s="153">
        <v>45111</v>
      </c>
      <c r="B96" s="154">
        <v>20230005527</v>
      </c>
      <c r="C96" s="155" t="s">
        <v>176</v>
      </c>
      <c r="D96" s="169" t="s">
        <v>177</v>
      </c>
      <c r="E96" s="154"/>
      <c r="F96" s="154" t="s">
        <v>14</v>
      </c>
      <c r="G96" s="164">
        <v>15</v>
      </c>
      <c r="H96" s="154">
        <v>42.69</v>
      </c>
      <c r="I96" s="158">
        <v>42.69</v>
      </c>
      <c r="J96" s="154">
        <v>17235.72</v>
      </c>
      <c r="K96" s="159">
        <v>735793</v>
      </c>
    </row>
    <row r="97" customHeight="1" spans="1:11">
      <c r="A97" s="153">
        <v>45624</v>
      </c>
      <c r="B97" s="154">
        <v>20240006868</v>
      </c>
      <c r="C97" s="155" t="s">
        <v>186</v>
      </c>
      <c r="D97" s="169" t="s">
        <v>175</v>
      </c>
      <c r="E97" s="154"/>
      <c r="F97" s="154" t="s">
        <v>14</v>
      </c>
      <c r="G97" s="164">
        <v>16</v>
      </c>
      <c r="H97" s="154">
        <v>42.69</v>
      </c>
      <c r="I97" s="158">
        <v>42.69</v>
      </c>
      <c r="J97" s="154">
        <v>16893.61</v>
      </c>
      <c r="K97" s="159">
        <v>721188</v>
      </c>
    </row>
    <row r="98" customHeight="1" spans="1:11">
      <c r="A98" s="153">
        <v>45223</v>
      </c>
      <c r="B98" s="154">
        <v>20230009190</v>
      </c>
      <c r="C98" s="155" t="s">
        <v>173</v>
      </c>
      <c r="D98" s="169" t="s">
        <v>175</v>
      </c>
      <c r="E98" s="154"/>
      <c r="F98" s="154" t="s">
        <v>14</v>
      </c>
      <c r="G98" s="164">
        <v>17</v>
      </c>
      <c r="H98" s="154">
        <v>42.69</v>
      </c>
      <c r="I98" s="158">
        <v>42.69</v>
      </c>
      <c r="J98" s="154">
        <v>16893.61</v>
      </c>
      <c r="K98" s="159">
        <v>721188</v>
      </c>
    </row>
    <row r="99" customHeight="1" spans="1:11">
      <c r="A99" s="153">
        <v>45204</v>
      </c>
      <c r="B99" s="154">
        <v>20230008715</v>
      </c>
      <c r="C99" s="155" t="s">
        <v>171</v>
      </c>
      <c r="D99" s="154" t="s">
        <v>187</v>
      </c>
      <c r="E99" s="154"/>
      <c r="F99" s="154" t="s">
        <v>14</v>
      </c>
      <c r="G99" s="164">
        <v>18</v>
      </c>
      <c r="H99" s="154">
        <v>42.69</v>
      </c>
      <c r="I99" s="158">
        <v>42.69</v>
      </c>
      <c r="J99" s="154">
        <v>16677.4</v>
      </c>
      <c r="K99" s="159">
        <v>711959</v>
      </c>
    </row>
    <row r="100" customHeight="1" spans="1:11">
      <c r="A100" s="153">
        <v>45129</v>
      </c>
      <c r="B100" s="154">
        <v>20230006187</v>
      </c>
      <c r="C100" s="155" t="s">
        <v>188</v>
      </c>
      <c r="D100" s="163" t="s">
        <v>189</v>
      </c>
      <c r="E100" s="154"/>
      <c r="F100" s="154" t="s">
        <v>14</v>
      </c>
      <c r="G100" s="164">
        <v>19</v>
      </c>
      <c r="H100" s="154">
        <v>42.69</v>
      </c>
      <c r="I100" s="158">
        <v>42.69</v>
      </c>
      <c r="J100" s="154">
        <v>16563.51</v>
      </c>
      <c r="K100" s="159">
        <v>707099</v>
      </c>
    </row>
    <row r="101" customHeight="1" spans="1:11">
      <c r="A101" s="153">
        <v>45198</v>
      </c>
      <c r="B101" s="154">
        <v>20230008181</v>
      </c>
      <c r="C101" s="155" t="s">
        <v>190</v>
      </c>
      <c r="D101" s="163" t="s">
        <v>191</v>
      </c>
      <c r="E101" s="154"/>
      <c r="F101" s="154" t="s">
        <v>14</v>
      </c>
      <c r="G101" s="164">
        <v>20</v>
      </c>
      <c r="H101" s="154">
        <v>42.69</v>
      </c>
      <c r="I101" s="158">
        <v>42.69</v>
      </c>
      <c r="J101" s="154">
        <v>17780.15</v>
      </c>
      <c r="K101" s="159">
        <v>759035</v>
      </c>
    </row>
    <row r="102" customHeight="1" spans="1:11">
      <c r="A102" s="153">
        <v>45133</v>
      </c>
      <c r="B102" s="154">
        <v>20230006324</v>
      </c>
      <c r="C102" s="155" t="s">
        <v>166</v>
      </c>
      <c r="D102" s="163" t="s">
        <v>167</v>
      </c>
      <c r="E102" s="154"/>
      <c r="F102" s="154" t="s">
        <v>14</v>
      </c>
      <c r="G102" s="164">
        <v>21</v>
      </c>
      <c r="H102" s="154">
        <v>42.69</v>
      </c>
      <c r="I102" s="158">
        <v>42.69</v>
      </c>
      <c r="J102" s="154">
        <v>20163.06</v>
      </c>
      <c r="K102" s="159">
        <v>860761</v>
      </c>
    </row>
    <row r="103" customHeight="1" spans="1:11">
      <c r="A103" s="153">
        <v>45133</v>
      </c>
      <c r="B103" s="154">
        <v>20230006325</v>
      </c>
      <c r="C103" s="155" t="s">
        <v>166</v>
      </c>
      <c r="D103" s="156" t="s">
        <v>167</v>
      </c>
      <c r="E103" s="154"/>
      <c r="F103" s="154" t="s">
        <v>14</v>
      </c>
      <c r="G103" s="164">
        <v>22</v>
      </c>
      <c r="H103" s="154">
        <v>43.2</v>
      </c>
      <c r="I103" s="158">
        <v>43.2</v>
      </c>
      <c r="J103" s="154">
        <v>26663.06</v>
      </c>
      <c r="K103" s="159">
        <v>1151844</v>
      </c>
    </row>
    <row r="104" customHeight="1" spans="1:11">
      <c r="A104" s="153">
        <v>45138</v>
      </c>
      <c r="B104" s="154">
        <v>20230006477</v>
      </c>
      <c r="C104" s="155" t="s">
        <v>114</v>
      </c>
      <c r="D104" s="163" t="s">
        <v>192</v>
      </c>
      <c r="E104" s="154"/>
      <c r="F104" s="154" t="s">
        <v>47</v>
      </c>
      <c r="G104" s="164">
        <v>1</v>
      </c>
      <c r="H104" s="154">
        <v>197.25</v>
      </c>
      <c r="I104" s="158">
        <v>197.25</v>
      </c>
      <c r="J104" s="154">
        <v>10900</v>
      </c>
      <c r="K104" s="159">
        <v>2150026</v>
      </c>
    </row>
    <row r="105" customHeight="1" spans="1:11">
      <c r="A105" s="153">
        <v>45501</v>
      </c>
      <c r="B105" s="154">
        <v>20240004284</v>
      </c>
      <c r="C105" s="155" t="s">
        <v>193</v>
      </c>
      <c r="D105" s="154" t="s">
        <v>194</v>
      </c>
      <c r="E105" s="154"/>
      <c r="F105" s="154" t="s">
        <v>47</v>
      </c>
      <c r="G105" s="164">
        <v>2</v>
      </c>
      <c r="H105" s="154">
        <v>291.86</v>
      </c>
      <c r="I105" s="158">
        <v>291.86</v>
      </c>
      <c r="J105" s="154">
        <v>10900</v>
      </c>
      <c r="K105" s="159">
        <v>3181274</v>
      </c>
    </row>
    <row r="106" customHeight="1" spans="1:11">
      <c r="A106" s="153">
        <v>45350</v>
      </c>
      <c r="B106" s="154">
        <v>20240001025</v>
      </c>
      <c r="C106" s="155" t="s">
        <v>195</v>
      </c>
      <c r="D106" s="156" t="s">
        <v>196</v>
      </c>
      <c r="E106" s="154"/>
      <c r="F106" s="154" t="s">
        <v>47</v>
      </c>
      <c r="G106" s="164">
        <v>3</v>
      </c>
      <c r="H106" s="154">
        <v>276.2</v>
      </c>
      <c r="I106" s="158">
        <v>276.2</v>
      </c>
      <c r="J106" s="154">
        <v>9100</v>
      </c>
      <c r="K106" s="159">
        <v>2513420</v>
      </c>
    </row>
    <row r="107" customHeight="1" spans="1:11">
      <c r="A107" s="153">
        <v>45203</v>
      </c>
      <c r="B107" s="154">
        <v>20230008629</v>
      </c>
      <c r="C107" s="155" t="s">
        <v>197</v>
      </c>
      <c r="D107" s="156" t="s">
        <v>198</v>
      </c>
      <c r="E107" s="154"/>
      <c r="F107" s="154" t="s">
        <v>199</v>
      </c>
      <c r="G107" s="164">
        <v>1</v>
      </c>
      <c r="H107" s="154">
        <v>489.11</v>
      </c>
      <c r="I107" s="158">
        <v>489.11</v>
      </c>
      <c r="J107" s="154">
        <v>7600</v>
      </c>
      <c r="K107" s="159">
        <v>3717236</v>
      </c>
    </row>
    <row r="108" customHeight="1" spans="1:11">
      <c r="A108" s="153">
        <v>45417</v>
      </c>
      <c r="B108" s="154">
        <v>20240002594</v>
      </c>
      <c r="C108" s="155" t="s">
        <v>200</v>
      </c>
      <c r="D108" s="156" t="s">
        <v>201</v>
      </c>
      <c r="E108" s="154"/>
      <c r="F108" s="154" t="s">
        <v>199</v>
      </c>
      <c r="G108" s="164">
        <v>2</v>
      </c>
      <c r="H108" s="154">
        <v>569.14</v>
      </c>
      <c r="I108" s="158">
        <v>569.14</v>
      </c>
      <c r="J108" s="154">
        <v>7000</v>
      </c>
      <c r="K108" s="159">
        <v>3983980</v>
      </c>
    </row>
    <row r="109" customHeight="1" spans="1:11">
      <c r="A109" s="153">
        <v>45130</v>
      </c>
      <c r="B109" s="154">
        <v>20230006201</v>
      </c>
      <c r="C109" s="155" t="s">
        <v>202</v>
      </c>
      <c r="D109" s="156" t="s">
        <v>203</v>
      </c>
      <c r="E109" s="154" t="s">
        <v>204</v>
      </c>
      <c r="F109" s="154" t="s">
        <v>14</v>
      </c>
      <c r="G109" s="164">
        <v>1</v>
      </c>
      <c r="H109" s="154">
        <v>58.46</v>
      </c>
      <c r="I109" s="158">
        <v>58.46</v>
      </c>
      <c r="J109" s="154">
        <v>26290.01</v>
      </c>
      <c r="K109" s="159">
        <v>1536914</v>
      </c>
    </row>
    <row r="110" customHeight="1" spans="1:11">
      <c r="A110" s="153">
        <v>45149</v>
      </c>
      <c r="B110" s="154">
        <v>20230006847</v>
      </c>
      <c r="C110" s="155" t="s">
        <v>205</v>
      </c>
      <c r="D110" s="169" t="s">
        <v>206</v>
      </c>
      <c r="E110" s="154"/>
      <c r="F110" s="154" t="s">
        <v>14</v>
      </c>
      <c r="G110" s="164">
        <v>2</v>
      </c>
      <c r="H110" s="154">
        <v>41.69</v>
      </c>
      <c r="I110" s="158">
        <v>41.69</v>
      </c>
      <c r="J110" s="154">
        <v>24675</v>
      </c>
      <c r="K110" s="159">
        <v>1028701</v>
      </c>
    </row>
    <row r="111" customHeight="1" spans="1:11">
      <c r="A111" s="153">
        <v>45149</v>
      </c>
      <c r="B111" s="154">
        <v>20230006849</v>
      </c>
      <c r="C111" s="155" t="s">
        <v>205</v>
      </c>
      <c r="D111" s="165" t="s">
        <v>206</v>
      </c>
      <c r="E111" s="154"/>
      <c r="F111" s="154" t="s">
        <v>14</v>
      </c>
      <c r="G111" s="164">
        <v>3</v>
      </c>
      <c r="H111" s="154">
        <v>42.7</v>
      </c>
      <c r="I111" s="158">
        <v>42.7</v>
      </c>
      <c r="J111" s="154">
        <v>23799.7</v>
      </c>
      <c r="K111" s="159">
        <v>1016247</v>
      </c>
    </row>
    <row r="112" customHeight="1" spans="1:11">
      <c r="A112" s="153">
        <v>45130</v>
      </c>
      <c r="B112" s="154">
        <v>20230006188</v>
      </c>
      <c r="C112" s="155" t="s">
        <v>207</v>
      </c>
      <c r="D112" s="169" t="s">
        <v>208</v>
      </c>
      <c r="E112" s="154"/>
      <c r="F112" s="154" t="s">
        <v>14</v>
      </c>
      <c r="G112" s="164">
        <v>4</v>
      </c>
      <c r="H112" s="154">
        <v>42.7</v>
      </c>
      <c r="I112" s="158">
        <v>42.7</v>
      </c>
      <c r="J112" s="154">
        <v>23793.72</v>
      </c>
      <c r="K112" s="159">
        <v>1015992</v>
      </c>
    </row>
    <row r="113" customHeight="1" spans="1:11">
      <c r="A113" s="153">
        <v>45130</v>
      </c>
      <c r="B113" s="154">
        <v>20230006199</v>
      </c>
      <c r="C113" s="155" t="s">
        <v>209</v>
      </c>
      <c r="D113" s="170" t="s">
        <v>210</v>
      </c>
      <c r="E113" s="154"/>
      <c r="F113" s="154" t="s">
        <v>14</v>
      </c>
      <c r="G113" s="164">
        <v>5</v>
      </c>
      <c r="H113" s="154">
        <v>42.7</v>
      </c>
      <c r="I113" s="158">
        <v>42.7</v>
      </c>
      <c r="J113" s="154">
        <v>23887.75</v>
      </c>
      <c r="K113" s="159">
        <v>1020007</v>
      </c>
    </row>
    <row r="114" customHeight="1" spans="1:11">
      <c r="A114" s="153">
        <v>45110</v>
      </c>
      <c r="B114" s="154">
        <v>20230005506</v>
      </c>
      <c r="C114" s="155" t="s">
        <v>211</v>
      </c>
      <c r="D114" s="169" t="s">
        <v>212</v>
      </c>
      <c r="E114" s="154"/>
      <c r="F114" s="154" t="s">
        <v>14</v>
      </c>
      <c r="G114" s="164">
        <v>6</v>
      </c>
      <c r="H114" s="154">
        <v>42.7</v>
      </c>
      <c r="I114" s="158">
        <v>42.7</v>
      </c>
      <c r="J114" s="154">
        <v>24181.76</v>
      </c>
      <c r="K114" s="159">
        <v>1032561</v>
      </c>
    </row>
    <row r="115" customHeight="1" spans="1:11">
      <c r="A115" s="153">
        <v>45120</v>
      </c>
      <c r="B115" s="154">
        <v>20230005811</v>
      </c>
      <c r="C115" s="155" t="s">
        <v>213</v>
      </c>
      <c r="D115" s="156" t="s">
        <v>214</v>
      </c>
      <c r="E115" s="154"/>
      <c r="F115" s="154" t="s">
        <v>14</v>
      </c>
      <c r="G115" s="164">
        <v>7</v>
      </c>
      <c r="H115" s="154">
        <v>42.7</v>
      </c>
      <c r="I115" s="158">
        <v>42.7</v>
      </c>
      <c r="J115" s="154">
        <v>23799.7</v>
      </c>
      <c r="K115" s="159">
        <v>1016247</v>
      </c>
    </row>
    <row r="116" customHeight="1" spans="1:11">
      <c r="A116" s="153">
        <v>45117</v>
      </c>
      <c r="B116" s="154">
        <v>20230005770</v>
      </c>
      <c r="C116" s="155" t="s">
        <v>215</v>
      </c>
      <c r="D116" s="169" t="s">
        <v>216</v>
      </c>
      <c r="E116" s="154"/>
      <c r="F116" s="154" t="s">
        <v>14</v>
      </c>
      <c r="G116" s="164">
        <v>8</v>
      </c>
      <c r="H116" s="154">
        <v>42.7</v>
      </c>
      <c r="I116" s="158">
        <v>42.7</v>
      </c>
      <c r="J116" s="154">
        <v>24475.79</v>
      </c>
      <c r="K116" s="159">
        <v>1045116</v>
      </c>
    </row>
    <row r="117" customHeight="1" spans="1:11">
      <c r="A117" s="153">
        <v>45138</v>
      </c>
      <c r="B117" s="154">
        <v>20230006480</v>
      </c>
      <c r="C117" s="155" t="s">
        <v>217</v>
      </c>
      <c r="D117" s="169" t="s">
        <v>218</v>
      </c>
      <c r="E117" s="154"/>
      <c r="F117" s="154" t="s">
        <v>14</v>
      </c>
      <c r="G117" s="164">
        <v>9</v>
      </c>
      <c r="H117" s="154">
        <v>42.7</v>
      </c>
      <c r="I117" s="158">
        <v>42.7</v>
      </c>
      <c r="J117" s="154">
        <v>24633.96</v>
      </c>
      <c r="K117" s="159">
        <v>1051871</v>
      </c>
    </row>
    <row r="118" customHeight="1" spans="1:11">
      <c r="A118" s="153">
        <v>45166</v>
      </c>
      <c r="B118" s="154">
        <v>20230007366</v>
      </c>
      <c r="C118" s="155" t="s">
        <v>219</v>
      </c>
      <c r="D118" s="169" t="s">
        <v>220</v>
      </c>
      <c r="E118" s="154"/>
      <c r="F118" s="154" t="s">
        <v>14</v>
      </c>
      <c r="G118" s="164">
        <v>10</v>
      </c>
      <c r="H118" s="154">
        <v>42.7</v>
      </c>
      <c r="I118" s="158">
        <v>42.7</v>
      </c>
      <c r="J118" s="154">
        <v>25532.91</v>
      </c>
      <c r="K118" s="159">
        <v>1090255</v>
      </c>
    </row>
    <row r="119" customHeight="1" spans="1:11">
      <c r="A119" s="153">
        <v>45527</v>
      </c>
      <c r="B119" s="154">
        <v>20240004827</v>
      </c>
      <c r="C119" s="155" t="s">
        <v>221</v>
      </c>
      <c r="D119" s="163" t="s">
        <v>222</v>
      </c>
      <c r="E119" s="154"/>
      <c r="F119" s="154" t="s">
        <v>14</v>
      </c>
      <c r="G119" s="164">
        <v>11</v>
      </c>
      <c r="H119" s="154">
        <v>55.92</v>
      </c>
      <c r="I119" s="158">
        <v>55.92</v>
      </c>
      <c r="J119" s="154">
        <v>26917.71</v>
      </c>
      <c r="K119" s="159">
        <v>1505238</v>
      </c>
    </row>
    <row r="120" customHeight="1" spans="1:11">
      <c r="A120" s="153">
        <v>45114</v>
      </c>
      <c r="B120" s="154">
        <v>20230005679</v>
      </c>
      <c r="C120" s="162" t="s">
        <v>223</v>
      </c>
      <c r="D120" s="156" t="s">
        <v>224</v>
      </c>
      <c r="E120" s="154"/>
      <c r="F120" s="154" t="s">
        <v>14</v>
      </c>
      <c r="G120" s="164">
        <v>12</v>
      </c>
      <c r="H120" s="154">
        <v>42.19</v>
      </c>
      <c r="I120" s="158">
        <v>42.19</v>
      </c>
      <c r="J120" s="154">
        <v>33084.45</v>
      </c>
      <c r="K120" s="159">
        <v>1395833</v>
      </c>
    </row>
    <row r="121" customHeight="1" spans="1:11">
      <c r="A121" s="153">
        <v>45114</v>
      </c>
      <c r="B121" s="154">
        <v>20230005680</v>
      </c>
      <c r="C121" s="162" t="s">
        <v>223</v>
      </c>
      <c r="D121" s="156" t="s">
        <v>225</v>
      </c>
      <c r="E121" s="154"/>
      <c r="F121" s="154" t="s">
        <v>14</v>
      </c>
      <c r="G121" s="164">
        <v>13</v>
      </c>
      <c r="H121" s="154">
        <v>42.19</v>
      </c>
      <c r="I121" s="158">
        <v>42.19</v>
      </c>
      <c r="J121" s="154">
        <v>26171.3</v>
      </c>
      <c r="K121" s="159">
        <v>1104167</v>
      </c>
    </row>
    <row r="122" customHeight="1" spans="1:11">
      <c r="A122" s="153">
        <v>45527</v>
      </c>
      <c r="B122" s="154">
        <v>20240004828</v>
      </c>
      <c r="C122" s="155" t="s">
        <v>226</v>
      </c>
      <c r="D122" s="163" t="s">
        <v>222</v>
      </c>
      <c r="E122" s="154"/>
      <c r="F122" s="154" t="s">
        <v>14</v>
      </c>
      <c r="G122" s="164">
        <v>14</v>
      </c>
      <c r="H122" s="154">
        <v>55.92</v>
      </c>
      <c r="I122" s="158">
        <v>55.92</v>
      </c>
      <c r="J122" s="154">
        <v>20781.43</v>
      </c>
      <c r="K122" s="159">
        <v>1162098</v>
      </c>
    </row>
    <row r="123" customHeight="1" spans="1:11">
      <c r="A123" s="153">
        <v>45114</v>
      </c>
      <c r="B123" s="154">
        <v>20230005699</v>
      </c>
      <c r="C123" s="155" t="s">
        <v>227</v>
      </c>
      <c r="D123" s="169" t="s">
        <v>228</v>
      </c>
      <c r="E123" s="154"/>
      <c r="F123" s="154" t="s">
        <v>14</v>
      </c>
      <c r="G123" s="164">
        <v>15</v>
      </c>
      <c r="H123" s="154">
        <v>42.7</v>
      </c>
      <c r="I123" s="158">
        <v>42.7</v>
      </c>
      <c r="J123" s="154">
        <v>17880.15</v>
      </c>
      <c r="K123" s="159">
        <v>763483</v>
      </c>
    </row>
    <row r="124" customHeight="1" spans="1:11">
      <c r="A124" s="153">
        <v>45204</v>
      </c>
      <c r="B124" s="154">
        <v>20230008663</v>
      </c>
      <c r="C124" s="155" t="s">
        <v>229</v>
      </c>
      <c r="D124" s="169" t="s">
        <v>230</v>
      </c>
      <c r="E124" s="154"/>
      <c r="F124" s="154" t="s">
        <v>14</v>
      </c>
      <c r="G124" s="164">
        <v>16</v>
      </c>
      <c r="H124" s="154">
        <v>42.7</v>
      </c>
      <c r="I124" s="158">
        <v>42.7</v>
      </c>
      <c r="J124" s="154">
        <v>17214.88</v>
      </c>
      <c r="K124" s="159">
        <v>735076</v>
      </c>
    </row>
    <row r="125" customHeight="1" spans="1:11">
      <c r="A125" s="153">
        <v>45109</v>
      </c>
      <c r="B125" s="154">
        <v>20230005464</v>
      </c>
      <c r="C125" s="155" t="s">
        <v>231</v>
      </c>
      <c r="D125" s="163" t="s">
        <v>232</v>
      </c>
      <c r="E125" s="154"/>
      <c r="F125" s="154" t="s">
        <v>14</v>
      </c>
      <c r="G125" s="164">
        <v>17</v>
      </c>
      <c r="H125" s="154">
        <v>42.7</v>
      </c>
      <c r="I125" s="158">
        <v>42.7</v>
      </c>
      <c r="J125" s="154">
        <v>17621.83</v>
      </c>
      <c r="K125" s="159">
        <v>752453</v>
      </c>
    </row>
    <row r="126" customHeight="1" spans="1:11">
      <c r="A126" s="153">
        <v>45107</v>
      </c>
      <c r="B126" s="154">
        <v>20230005448</v>
      </c>
      <c r="C126" s="155" t="s">
        <v>233</v>
      </c>
      <c r="D126" s="165" t="s">
        <v>234</v>
      </c>
      <c r="E126" s="154"/>
      <c r="F126" s="154" t="s">
        <v>14</v>
      </c>
      <c r="G126" s="164">
        <v>18</v>
      </c>
      <c r="H126" s="154">
        <v>42.8</v>
      </c>
      <c r="I126" s="158">
        <v>42.8</v>
      </c>
      <c r="J126" s="154">
        <v>17400</v>
      </c>
      <c r="K126" s="159">
        <v>744720</v>
      </c>
    </row>
    <row r="127" customHeight="1" spans="1:11">
      <c r="A127" s="153">
        <v>45110</v>
      </c>
      <c r="B127" s="154">
        <v>20230005507</v>
      </c>
      <c r="C127" s="155" t="s">
        <v>211</v>
      </c>
      <c r="D127" s="163" t="s">
        <v>235</v>
      </c>
      <c r="E127" s="154"/>
      <c r="F127" s="154" t="s">
        <v>14</v>
      </c>
      <c r="G127" s="164">
        <v>19</v>
      </c>
      <c r="H127" s="154">
        <v>42.7</v>
      </c>
      <c r="I127" s="158">
        <v>42.7</v>
      </c>
      <c r="J127" s="154">
        <v>16956.55</v>
      </c>
      <c r="K127" s="159">
        <v>724045</v>
      </c>
    </row>
    <row r="128" customHeight="1" spans="1:11">
      <c r="A128" s="153">
        <v>45130</v>
      </c>
      <c r="B128" s="154">
        <v>20230006200</v>
      </c>
      <c r="C128" s="155" t="s">
        <v>209</v>
      </c>
      <c r="D128" s="169" t="s">
        <v>210</v>
      </c>
      <c r="E128" s="154"/>
      <c r="F128" s="154" t="s">
        <v>14</v>
      </c>
      <c r="G128" s="164">
        <v>20</v>
      </c>
      <c r="H128" s="154">
        <v>42.7</v>
      </c>
      <c r="I128" s="158">
        <v>42.7</v>
      </c>
      <c r="J128" s="154">
        <v>16942.67</v>
      </c>
      <c r="K128" s="159">
        <v>723452</v>
      </c>
    </row>
    <row r="129" customHeight="1" spans="1:11">
      <c r="A129" s="153">
        <v>45130</v>
      </c>
      <c r="B129" s="154">
        <v>20230006190</v>
      </c>
      <c r="C129" s="155" t="s">
        <v>207</v>
      </c>
      <c r="D129" s="165" t="s">
        <v>208</v>
      </c>
      <c r="E129" s="154"/>
      <c r="F129" s="154" t="s">
        <v>14</v>
      </c>
      <c r="G129" s="164">
        <v>21</v>
      </c>
      <c r="H129" s="154">
        <v>42.7</v>
      </c>
      <c r="I129" s="158">
        <v>42.7</v>
      </c>
      <c r="J129" s="154">
        <v>16849.62</v>
      </c>
      <c r="K129" s="159">
        <v>719479</v>
      </c>
    </row>
    <row r="130" customHeight="1" spans="1:11">
      <c r="A130" s="153">
        <v>45149</v>
      </c>
      <c r="B130" s="154">
        <v>20230006850</v>
      </c>
      <c r="C130" s="155" t="s">
        <v>205</v>
      </c>
      <c r="D130" s="163" t="s">
        <v>206</v>
      </c>
      <c r="E130" s="154"/>
      <c r="F130" s="154" t="s">
        <v>14</v>
      </c>
      <c r="G130" s="164">
        <v>22</v>
      </c>
      <c r="H130" s="154">
        <v>42.7</v>
      </c>
      <c r="I130" s="158">
        <v>42.7</v>
      </c>
      <c r="J130" s="154">
        <v>17135</v>
      </c>
      <c r="K130" s="159">
        <v>731665</v>
      </c>
    </row>
    <row r="131" customHeight="1" spans="1:11">
      <c r="A131" s="153">
        <v>45149</v>
      </c>
      <c r="B131" s="154">
        <v>20230006852</v>
      </c>
      <c r="C131" s="155" t="s">
        <v>205</v>
      </c>
      <c r="D131" s="163" t="s">
        <v>206</v>
      </c>
      <c r="E131" s="154"/>
      <c r="F131" s="154" t="s">
        <v>14</v>
      </c>
      <c r="G131" s="164">
        <v>23</v>
      </c>
      <c r="H131" s="154">
        <v>41.69</v>
      </c>
      <c r="I131" s="158">
        <v>41.69</v>
      </c>
      <c r="J131" s="154">
        <v>17201.58</v>
      </c>
      <c r="K131" s="159">
        <v>717135</v>
      </c>
    </row>
    <row r="132" customHeight="1" spans="1:11">
      <c r="A132" s="153">
        <v>45130</v>
      </c>
      <c r="B132" s="154">
        <v>20230006202</v>
      </c>
      <c r="C132" s="155" t="s">
        <v>202</v>
      </c>
      <c r="D132" s="156" t="s">
        <v>236</v>
      </c>
      <c r="E132" s="154"/>
      <c r="F132" s="154" t="s">
        <v>14</v>
      </c>
      <c r="G132" s="164">
        <v>24</v>
      </c>
      <c r="H132" s="154">
        <v>58.46</v>
      </c>
      <c r="I132" s="158">
        <v>58.46</v>
      </c>
      <c r="J132" s="154">
        <v>19436.81</v>
      </c>
      <c r="K132" s="159">
        <v>1136276</v>
      </c>
    </row>
    <row r="133" customHeight="1" spans="1:11">
      <c r="A133" s="153">
        <v>45566</v>
      </c>
      <c r="B133" s="154">
        <v>20240005476</v>
      </c>
      <c r="C133" s="155" t="s">
        <v>237</v>
      </c>
      <c r="D133" s="154" t="s">
        <v>238</v>
      </c>
      <c r="E133" s="154"/>
      <c r="F133" s="154" t="s">
        <v>47</v>
      </c>
      <c r="G133" s="164">
        <v>1</v>
      </c>
      <c r="H133" s="154">
        <v>351.53</v>
      </c>
      <c r="I133" s="158">
        <v>351.53</v>
      </c>
      <c r="J133" s="154">
        <v>9925</v>
      </c>
      <c r="K133" s="159">
        <v>3488935</v>
      </c>
    </row>
    <row r="134" customHeight="1" spans="1:11">
      <c r="A134" s="154"/>
      <c r="B134" s="154"/>
      <c r="C134" s="154"/>
      <c r="D134" s="154"/>
      <c r="E134" s="154"/>
      <c r="F134" s="154"/>
      <c r="G134" s="164"/>
      <c r="H134" s="154"/>
      <c r="I134" s="158"/>
      <c r="J134" s="154"/>
      <c r="K134" s="159"/>
    </row>
    <row r="135" customHeight="1" spans="1:11">
      <c r="A135" s="171">
        <v>44968</v>
      </c>
      <c r="B135" s="167">
        <v>20230001464</v>
      </c>
      <c r="C135" s="212" t="s">
        <v>239</v>
      </c>
      <c r="D135" s="156" t="s">
        <v>240</v>
      </c>
      <c r="E135" s="154"/>
      <c r="F135" s="154"/>
      <c r="G135" s="172" t="s">
        <v>241</v>
      </c>
      <c r="H135" s="154">
        <v>140.29</v>
      </c>
      <c r="I135" s="158">
        <v>140.29</v>
      </c>
      <c r="J135" s="154">
        <v>7863</v>
      </c>
      <c r="K135" s="173">
        <v>1103100</v>
      </c>
    </row>
    <row r="136" customHeight="1" spans="1:11">
      <c r="A136" s="171">
        <v>45083</v>
      </c>
      <c r="B136" s="167">
        <v>20230004789</v>
      </c>
      <c r="C136" s="212" t="s">
        <v>242</v>
      </c>
      <c r="D136" s="154" t="s">
        <v>243</v>
      </c>
      <c r="E136" s="154"/>
      <c r="F136" s="154"/>
      <c r="G136" s="174" t="s">
        <v>244</v>
      </c>
      <c r="H136" s="154">
        <v>146.97</v>
      </c>
      <c r="I136" s="158">
        <v>146.97</v>
      </c>
      <c r="J136" s="154">
        <v>5270</v>
      </c>
      <c r="K136" s="173">
        <v>774532</v>
      </c>
    </row>
    <row r="137" customHeight="1" spans="1:11">
      <c r="A137" s="171">
        <v>45301</v>
      </c>
      <c r="B137" s="167">
        <v>20240000220</v>
      </c>
      <c r="C137" s="212" t="s">
        <v>245</v>
      </c>
      <c r="D137" s="154" t="s">
        <v>246</v>
      </c>
      <c r="E137" s="154"/>
      <c r="F137" s="154"/>
      <c r="G137" s="172" t="s">
        <v>247</v>
      </c>
      <c r="H137" s="154">
        <v>137.77</v>
      </c>
      <c r="I137" s="158">
        <v>137.77</v>
      </c>
      <c r="J137" s="154">
        <v>5334.97</v>
      </c>
      <c r="K137" s="173">
        <v>735000</v>
      </c>
    </row>
    <row r="138" customHeight="1" spans="1:11">
      <c r="A138" s="171">
        <v>44977</v>
      </c>
      <c r="B138" s="167">
        <v>20230001743</v>
      </c>
      <c r="C138" s="154" t="s">
        <v>248</v>
      </c>
      <c r="D138" s="154" t="s">
        <v>249</v>
      </c>
      <c r="E138" s="154"/>
      <c r="F138" s="154"/>
      <c r="G138" s="174" t="s">
        <v>250</v>
      </c>
      <c r="H138" s="154">
        <v>146.97</v>
      </c>
      <c r="I138" s="158">
        <v>146.97</v>
      </c>
      <c r="J138" s="154">
        <v>5245.55</v>
      </c>
      <c r="K138" s="173">
        <v>770939</v>
      </c>
    </row>
    <row r="139" customHeight="1" spans="1:11">
      <c r="A139" s="171">
        <v>44967</v>
      </c>
      <c r="B139" s="167">
        <v>20230001404</v>
      </c>
      <c r="C139" s="212" t="s">
        <v>251</v>
      </c>
      <c r="D139" s="156" t="s">
        <v>252</v>
      </c>
      <c r="E139" s="154"/>
      <c r="F139" s="154"/>
      <c r="G139" s="172" t="s">
        <v>253</v>
      </c>
      <c r="H139" s="154">
        <v>137.77</v>
      </c>
      <c r="I139" s="158">
        <v>137.77</v>
      </c>
      <c r="J139" s="175">
        <v>5140.96</v>
      </c>
      <c r="K139" s="173">
        <v>708270</v>
      </c>
    </row>
    <row r="140" customHeight="1" spans="1:11">
      <c r="A140" s="171">
        <v>44968</v>
      </c>
      <c r="B140" s="167">
        <v>20230001431</v>
      </c>
      <c r="C140" s="212" t="s">
        <v>254</v>
      </c>
      <c r="D140" s="154" t="s">
        <v>255</v>
      </c>
      <c r="E140" s="154"/>
      <c r="F140" s="154"/>
      <c r="G140" s="174" t="s">
        <v>256</v>
      </c>
      <c r="H140" s="154">
        <v>146.97</v>
      </c>
      <c r="I140" s="158">
        <v>146.97</v>
      </c>
      <c r="J140" s="154">
        <v>5300</v>
      </c>
      <c r="K140" s="173">
        <v>778941</v>
      </c>
    </row>
    <row r="141" customHeight="1" spans="1:11">
      <c r="A141" s="171">
        <v>44962</v>
      </c>
      <c r="B141" s="167">
        <v>20230000706</v>
      </c>
      <c r="C141" s="212" t="s">
        <v>257</v>
      </c>
      <c r="D141" s="156" t="s">
        <v>258</v>
      </c>
      <c r="E141" s="154"/>
      <c r="F141" s="154"/>
      <c r="G141" s="172" t="s">
        <v>259</v>
      </c>
      <c r="H141" s="154">
        <v>137.77</v>
      </c>
      <c r="I141" s="158">
        <v>137.77</v>
      </c>
      <c r="J141" s="154">
        <v>5320</v>
      </c>
      <c r="K141" s="173">
        <v>732936</v>
      </c>
    </row>
    <row r="142" customHeight="1" spans="1:11">
      <c r="A142" s="171">
        <v>44967</v>
      </c>
      <c r="B142" s="167">
        <v>20230001400</v>
      </c>
      <c r="C142" s="154" t="s">
        <v>260</v>
      </c>
      <c r="D142" s="156" t="s">
        <v>261</v>
      </c>
      <c r="E142" s="154"/>
      <c r="F142" s="154"/>
      <c r="G142" s="174" t="s">
        <v>262</v>
      </c>
      <c r="H142" s="154">
        <v>146.97</v>
      </c>
      <c r="I142" s="158">
        <v>146.97</v>
      </c>
      <c r="J142" s="154">
        <v>5208.96</v>
      </c>
      <c r="K142" s="173">
        <v>765561</v>
      </c>
    </row>
    <row r="143" customHeight="1" spans="1:11">
      <c r="A143" s="171">
        <v>45046</v>
      </c>
      <c r="B143" s="167">
        <v>20230003790</v>
      </c>
      <c r="C143" s="212" t="s">
        <v>263</v>
      </c>
      <c r="D143" s="156" t="s">
        <v>264</v>
      </c>
      <c r="E143" s="154"/>
      <c r="F143" s="154"/>
      <c r="G143" s="172" t="s">
        <v>265</v>
      </c>
      <c r="H143" s="154">
        <v>137.77</v>
      </c>
      <c r="I143" s="158">
        <v>137.77</v>
      </c>
      <c r="J143" s="154">
        <v>5421.94</v>
      </c>
      <c r="K143" s="173">
        <v>746980</v>
      </c>
    </row>
    <row r="144" customHeight="1" spans="1:11">
      <c r="A144" s="171">
        <v>45078</v>
      </c>
      <c r="B144" s="167">
        <v>20230004864</v>
      </c>
      <c r="C144" s="155" t="s">
        <v>266</v>
      </c>
      <c r="D144" s="154" t="s">
        <v>267</v>
      </c>
      <c r="E144" s="154"/>
      <c r="F144" s="154"/>
      <c r="G144" s="174" t="s">
        <v>268</v>
      </c>
      <c r="H144" s="154">
        <v>146.97</v>
      </c>
      <c r="I144" s="158">
        <v>146.97</v>
      </c>
      <c r="J144" s="175">
        <v>5877.22664489352</v>
      </c>
      <c r="K144" s="173">
        <v>863776</v>
      </c>
    </row>
    <row r="145" customHeight="1" spans="1:11">
      <c r="A145" s="171">
        <v>44991</v>
      </c>
      <c r="B145" s="167">
        <v>20230000730</v>
      </c>
      <c r="C145" s="212" t="s">
        <v>269</v>
      </c>
      <c r="D145" s="156" t="s">
        <v>270</v>
      </c>
      <c r="E145" s="154"/>
      <c r="F145" s="154"/>
      <c r="G145" s="172" t="s">
        <v>271</v>
      </c>
      <c r="H145" s="154">
        <v>137.77</v>
      </c>
      <c r="I145" s="158">
        <v>137.77</v>
      </c>
      <c r="J145" s="154">
        <v>5265.96</v>
      </c>
      <c r="K145" s="173">
        <v>725492</v>
      </c>
    </row>
    <row r="146" customHeight="1" spans="1:11">
      <c r="A146" s="171">
        <v>44962</v>
      </c>
      <c r="B146" s="167">
        <v>20230000725</v>
      </c>
      <c r="C146" s="212" t="s">
        <v>272</v>
      </c>
      <c r="D146" s="156" t="s">
        <v>273</v>
      </c>
      <c r="E146" s="154"/>
      <c r="F146" s="154"/>
      <c r="G146" s="174" t="s">
        <v>274</v>
      </c>
      <c r="H146" s="154">
        <v>146.97</v>
      </c>
      <c r="I146" s="158">
        <v>146.97</v>
      </c>
      <c r="J146" s="154">
        <v>5298.97</v>
      </c>
      <c r="K146" s="173">
        <v>778789</v>
      </c>
    </row>
    <row r="147" customHeight="1" spans="1:11">
      <c r="A147" s="171">
        <v>44932</v>
      </c>
      <c r="B147" s="167">
        <v>20230000142</v>
      </c>
      <c r="C147" s="212" t="s">
        <v>275</v>
      </c>
      <c r="D147" s="156" t="s">
        <v>276</v>
      </c>
      <c r="E147" s="154"/>
      <c r="F147" s="154"/>
      <c r="G147" s="172" t="s">
        <v>277</v>
      </c>
      <c r="H147" s="154">
        <v>137.77</v>
      </c>
      <c r="I147" s="158">
        <v>137.77</v>
      </c>
      <c r="J147" s="154">
        <v>5310.96</v>
      </c>
      <c r="K147" s="173">
        <v>731691</v>
      </c>
    </row>
    <row r="148" customHeight="1" spans="1:11">
      <c r="A148" s="171">
        <v>44992</v>
      </c>
      <c r="B148" s="167">
        <v>20230000953</v>
      </c>
      <c r="C148" s="212" t="s">
        <v>278</v>
      </c>
      <c r="D148" s="154" t="s">
        <v>279</v>
      </c>
      <c r="E148" s="154"/>
      <c r="F148" s="154"/>
      <c r="G148" s="172" t="s">
        <v>280</v>
      </c>
      <c r="H148" s="154">
        <v>146.97</v>
      </c>
      <c r="I148" s="158">
        <v>146.97</v>
      </c>
      <c r="J148" s="154">
        <v>5323.96</v>
      </c>
      <c r="K148" s="173">
        <v>782463</v>
      </c>
    </row>
    <row r="149" customHeight="1" spans="1:11">
      <c r="A149" s="171">
        <v>44967</v>
      </c>
      <c r="B149" s="167">
        <v>20230001308</v>
      </c>
      <c r="C149" s="154" t="s">
        <v>281</v>
      </c>
      <c r="D149" s="156" t="s">
        <v>282</v>
      </c>
      <c r="E149" s="154"/>
      <c r="F149" s="154"/>
      <c r="G149" s="172" t="s">
        <v>283</v>
      </c>
      <c r="H149" s="154">
        <v>137.77</v>
      </c>
      <c r="I149" s="158">
        <v>137.77</v>
      </c>
      <c r="J149" s="154">
        <v>5335.96</v>
      </c>
      <c r="K149" s="173">
        <v>735136</v>
      </c>
    </row>
    <row r="150" customHeight="1" spans="1:11">
      <c r="A150" s="171">
        <v>45026</v>
      </c>
      <c r="B150" s="167">
        <v>20230003229</v>
      </c>
      <c r="C150" s="212" t="s">
        <v>284</v>
      </c>
      <c r="D150" s="154" t="s">
        <v>163</v>
      </c>
      <c r="E150" s="154"/>
      <c r="F150" s="154"/>
      <c r="G150" s="174" t="s">
        <v>285</v>
      </c>
      <c r="H150" s="154">
        <v>146.97</v>
      </c>
      <c r="I150" s="158">
        <v>146.97</v>
      </c>
      <c r="J150" s="154">
        <v>5368.96</v>
      </c>
      <c r="K150" s="173">
        <v>789076</v>
      </c>
    </row>
    <row r="151" customHeight="1" spans="1:11">
      <c r="A151" s="171">
        <v>44966</v>
      </c>
      <c r="B151" s="167">
        <v>20230001243</v>
      </c>
      <c r="C151" s="212" t="s">
        <v>286</v>
      </c>
      <c r="D151" s="169" t="s">
        <v>287</v>
      </c>
      <c r="E151" s="154"/>
      <c r="F151" s="154"/>
      <c r="G151" s="172" t="s">
        <v>288</v>
      </c>
      <c r="H151" s="154">
        <v>137.77</v>
      </c>
      <c r="I151" s="158">
        <v>137.77</v>
      </c>
      <c r="J151" s="154">
        <v>5380.96</v>
      </c>
      <c r="K151" s="173">
        <v>741335</v>
      </c>
    </row>
    <row r="152" customHeight="1" spans="1:11">
      <c r="A152" s="171">
        <v>44966</v>
      </c>
      <c r="B152" s="167">
        <v>20230001161</v>
      </c>
      <c r="C152" s="212" t="s">
        <v>289</v>
      </c>
      <c r="D152" s="156" t="s">
        <v>290</v>
      </c>
      <c r="E152" s="154"/>
      <c r="F152" s="154"/>
      <c r="G152" s="174" t="s">
        <v>291</v>
      </c>
      <c r="H152" s="154">
        <v>146.97</v>
      </c>
      <c r="I152" s="158">
        <v>146.97</v>
      </c>
      <c r="J152" s="154">
        <v>5388.96</v>
      </c>
      <c r="K152" s="173">
        <v>792016</v>
      </c>
    </row>
    <row r="153" customHeight="1" spans="1:11">
      <c r="A153" s="171">
        <v>44933</v>
      </c>
      <c r="B153" s="167">
        <v>20230000170</v>
      </c>
      <c r="C153" s="212" t="s">
        <v>292</v>
      </c>
      <c r="D153" s="156" t="s">
        <v>191</v>
      </c>
      <c r="E153" s="154"/>
      <c r="F153" s="154"/>
      <c r="G153" s="172" t="s">
        <v>293</v>
      </c>
      <c r="H153" s="154">
        <v>137.77</v>
      </c>
      <c r="I153" s="158">
        <v>137.77</v>
      </c>
      <c r="J153" s="154">
        <v>5351</v>
      </c>
      <c r="K153" s="176">
        <v>737202</v>
      </c>
    </row>
    <row r="154" customHeight="1" spans="1:11">
      <c r="A154" s="171">
        <v>45094</v>
      </c>
      <c r="B154" s="167">
        <v>20230005171</v>
      </c>
      <c r="C154" s="212" t="s">
        <v>294</v>
      </c>
      <c r="D154" s="156" t="s">
        <v>295</v>
      </c>
      <c r="E154" s="154"/>
      <c r="F154" s="154"/>
      <c r="G154" s="174" t="s">
        <v>296</v>
      </c>
      <c r="H154" s="154">
        <v>146.97</v>
      </c>
      <c r="I154" s="158">
        <v>146.97</v>
      </c>
      <c r="J154" s="154">
        <v>6443.5</v>
      </c>
      <c r="K154" s="173">
        <v>947000</v>
      </c>
    </row>
    <row r="155" customHeight="1" spans="1:11">
      <c r="A155" s="171">
        <v>44967</v>
      </c>
      <c r="B155" s="167">
        <v>20230001343</v>
      </c>
      <c r="C155" s="212" t="s">
        <v>297</v>
      </c>
      <c r="D155" s="156" t="s">
        <v>298</v>
      </c>
      <c r="E155" s="154"/>
      <c r="F155" s="154"/>
      <c r="G155" s="172" t="s">
        <v>299</v>
      </c>
      <c r="H155" s="154">
        <v>137.77</v>
      </c>
      <c r="I155" s="158">
        <v>137.77</v>
      </c>
      <c r="J155" s="154">
        <v>6520</v>
      </c>
      <c r="K155" s="173">
        <v>898260</v>
      </c>
    </row>
    <row r="156" customHeight="1" spans="1:11">
      <c r="A156" s="171">
        <v>45204</v>
      </c>
      <c r="B156" s="167">
        <v>20230008632</v>
      </c>
      <c r="C156" s="212" t="s">
        <v>300</v>
      </c>
      <c r="D156" s="156" t="s">
        <v>301</v>
      </c>
      <c r="E156" s="154"/>
      <c r="F156" s="154"/>
      <c r="G156" s="174" t="s">
        <v>302</v>
      </c>
      <c r="H156" s="154">
        <v>140.29</v>
      </c>
      <c r="I156" s="158">
        <v>140.29</v>
      </c>
      <c r="J156" s="154">
        <v>7860</v>
      </c>
      <c r="K156" s="173">
        <v>1102679</v>
      </c>
    </row>
    <row r="157" customHeight="1" spans="1:11">
      <c r="A157" s="171">
        <v>44964</v>
      </c>
      <c r="B157" s="167">
        <v>20230000901</v>
      </c>
      <c r="C157" s="212" t="s">
        <v>303</v>
      </c>
      <c r="D157" s="154" t="s">
        <v>304</v>
      </c>
      <c r="E157" s="154"/>
      <c r="F157" s="154"/>
      <c r="G157" s="172" t="s">
        <v>305</v>
      </c>
      <c r="H157" s="154">
        <v>140.89</v>
      </c>
      <c r="I157" s="158">
        <v>140.89</v>
      </c>
      <c r="J157" s="154">
        <v>7835</v>
      </c>
      <c r="K157" s="173">
        <v>1103873</v>
      </c>
    </row>
    <row r="158" customHeight="1" spans="1:11">
      <c r="A158" s="171">
        <v>45137</v>
      </c>
      <c r="B158" s="167">
        <v>20230006450</v>
      </c>
      <c r="C158" s="212" t="s">
        <v>306</v>
      </c>
      <c r="D158" s="154" t="s">
        <v>307</v>
      </c>
      <c r="E158" s="154"/>
      <c r="F158" s="154"/>
      <c r="G158" s="174" t="s">
        <v>308</v>
      </c>
      <c r="H158" s="154">
        <v>137.77</v>
      </c>
      <c r="I158" s="158">
        <v>137.77</v>
      </c>
      <c r="J158" s="154">
        <v>5618</v>
      </c>
      <c r="K158" s="173">
        <v>774000</v>
      </c>
    </row>
    <row r="159" customHeight="1" spans="1:11">
      <c r="A159" s="171">
        <v>45120</v>
      </c>
      <c r="B159" s="167">
        <v>20230005822</v>
      </c>
      <c r="C159" s="212" t="s">
        <v>309</v>
      </c>
      <c r="D159" s="154" t="s">
        <v>310</v>
      </c>
      <c r="E159" s="154"/>
      <c r="F159" s="154"/>
      <c r="G159" s="172" t="s">
        <v>311</v>
      </c>
      <c r="H159" s="154">
        <v>138.26</v>
      </c>
      <c r="I159" s="158">
        <v>138.26</v>
      </c>
      <c r="J159" s="154">
        <v>5240</v>
      </c>
      <c r="K159" s="173">
        <v>724482</v>
      </c>
    </row>
    <row r="160" customHeight="1" spans="1:11">
      <c r="A160" s="171">
        <v>44965</v>
      </c>
      <c r="B160" s="167">
        <v>20230001075</v>
      </c>
      <c r="C160" s="212" t="s">
        <v>312</v>
      </c>
      <c r="D160" s="154" t="s">
        <v>313</v>
      </c>
      <c r="E160" s="154"/>
      <c r="F160" s="154"/>
      <c r="G160" s="174" t="s">
        <v>314</v>
      </c>
      <c r="H160" s="154">
        <v>137.77</v>
      </c>
      <c r="I160" s="158">
        <v>137.77</v>
      </c>
      <c r="J160" s="154">
        <v>5258</v>
      </c>
      <c r="K160" s="173">
        <v>724395</v>
      </c>
    </row>
    <row r="161" customHeight="1" spans="1:11">
      <c r="A161" s="171">
        <v>44974</v>
      </c>
      <c r="B161" s="167">
        <v>20230001692</v>
      </c>
      <c r="C161" s="154" t="s">
        <v>315</v>
      </c>
      <c r="D161" s="156" t="s">
        <v>316</v>
      </c>
      <c r="E161" s="154"/>
      <c r="F161" s="154"/>
      <c r="G161" s="174" t="s">
        <v>317</v>
      </c>
      <c r="H161" s="154">
        <v>138.26</v>
      </c>
      <c r="I161" s="158">
        <v>138.26</v>
      </c>
      <c r="J161" s="154">
        <v>5114.96</v>
      </c>
      <c r="K161" s="173">
        <v>707195</v>
      </c>
    </row>
    <row r="162" customHeight="1" spans="1:11">
      <c r="A162" s="177">
        <v>44968</v>
      </c>
      <c r="B162" s="167">
        <v>20230001440</v>
      </c>
      <c r="C162" s="155" t="s">
        <v>318</v>
      </c>
      <c r="D162" s="178" t="s">
        <v>319</v>
      </c>
      <c r="E162" s="154"/>
      <c r="F162" s="154"/>
      <c r="G162" s="174" t="s">
        <v>320</v>
      </c>
      <c r="H162" s="154">
        <v>137.77</v>
      </c>
      <c r="I162" s="158">
        <v>137.77</v>
      </c>
      <c r="J162" s="154">
        <v>137.77</v>
      </c>
      <c r="K162" s="173">
        <v>728681</v>
      </c>
    </row>
    <row r="163" customHeight="1" spans="1:11">
      <c r="A163" s="177">
        <v>44968</v>
      </c>
      <c r="B163" s="179">
        <v>20230001507</v>
      </c>
      <c r="C163" s="155" t="s">
        <v>321</v>
      </c>
      <c r="D163" s="178" t="s">
        <v>322</v>
      </c>
      <c r="E163" s="154"/>
      <c r="F163" s="154"/>
      <c r="G163" s="172" t="s">
        <v>323</v>
      </c>
      <c r="H163" s="154">
        <v>138.26</v>
      </c>
      <c r="I163" s="158">
        <v>138.26</v>
      </c>
      <c r="J163" s="154">
        <v>5268.63</v>
      </c>
      <c r="K163" s="173">
        <v>728441</v>
      </c>
    </row>
    <row r="164" customHeight="1" spans="1:11">
      <c r="A164" s="177">
        <v>44966</v>
      </c>
      <c r="B164" s="179">
        <v>20230001147</v>
      </c>
      <c r="C164" s="212" t="s">
        <v>324</v>
      </c>
      <c r="D164" s="156" t="s">
        <v>325</v>
      </c>
      <c r="E164" s="154"/>
      <c r="F164" s="154"/>
      <c r="G164" s="172" t="s">
        <v>326</v>
      </c>
      <c r="H164" s="154">
        <v>137.77</v>
      </c>
      <c r="I164" s="158">
        <v>137.77</v>
      </c>
      <c r="J164" s="154">
        <v>5220</v>
      </c>
      <c r="K164" s="173">
        <v>719159</v>
      </c>
    </row>
    <row r="165" customHeight="1" spans="1:11">
      <c r="A165" s="177">
        <v>44964</v>
      </c>
      <c r="B165" s="179">
        <v>20230000826</v>
      </c>
      <c r="C165" s="155" t="s">
        <v>327</v>
      </c>
      <c r="D165" s="156" t="s">
        <v>328</v>
      </c>
      <c r="E165" s="154"/>
      <c r="F165" s="154"/>
      <c r="G165" s="174" t="s">
        <v>329</v>
      </c>
      <c r="H165" s="154">
        <v>138.26</v>
      </c>
      <c r="I165" s="158">
        <v>138.26</v>
      </c>
      <c r="J165" s="154">
        <v>5194.96</v>
      </c>
      <c r="K165" s="173">
        <v>718256</v>
      </c>
    </row>
    <row r="166" customHeight="1" spans="1:11">
      <c r="A166" s="177">
        <v>45053</v>
      </c>
      <c r="B166" s="179">
        <v>20230003918</v>
      </c>
      <c r="C166" s="212" t="s">
        <v>330</v>
      </c>
      <c r="D166" s="178" t="s">
        <v>331</v>
      </c>
      <c r="E166" s="154"/>
      <c r="F166" s="154"/>
      <c r="G166" s="172" t="s">
        <v>332</v>
      </c>
      <c r="H166" s="154">
        <v>137.77</v>
      </c>
      <c r="I166" s="158">
        <v>137.77</v>
      </c>
      <c r="J166" s="154">
        <v>5259.96</v>
      </c>
      <c r="K166" s="173">
        <v>724665</v>
      </c>
    </row>
    <row r="167" customHeight="1" spans="1:11">
      <c r="A167" s="177">
        <v>45005</v>
      </c>
      <c r="B167" s="167">
        <v>20230002636</v>
      </c>
      <c r="C167" s="155" t="s">
        <v>333</v>
      </c>
      <c r="D167" s="178" t="s">
        <v>334</v>
      </c>
      <c r="E167" s="154"/>
      <c r="F167" s="154"/>
      <c r="G167" s="174" t="s">
        <v>335</v>
      </c>
      <c r="H167" s="154">
        <v>138.26</v>
      </c>
      <c r="I167" s="158">
        <v>138.26</v>
      </c>
      <c r="J167" s="154">
        <v>5238.96</v>
      </c>
      <c r="K167" s="173">
        <v>724477</v>
      </c>
    </row>
    <row r="168" customHeight="1" spans="1:11">
      <c r="A168" s="177">
        <v>44968</v>
      </c>
      <c r="B168" s="167">
        <v>20230001427</v>
      </c>
      <c r="C168" s="155" t="s">
        <v>336</v>
      </c>
      <c r="D168" s="178" t="s">
        <v>337</v>
      </c>
      <c r="E168" s="154"/>
      <c r="F168" s="154"/>
      <c r="G168" s="172" t="s">
        <v>338</v>
      </c>
      <c r="H168" s="154">
        <v>137.77</v>
      </c>
      <c r="I168" s="158">
        <v>137.77</v>
      </c>
      <c r="J168" s="154">
        <v>5304.96</v>
      </c>
      <c r="K168" s="173">
        <v>730865</v>
      </c>
    </row>
    <row r="169" customHeight="1" spans="1:11">
      <c r="A169" s="177">
        <v>44965</v>
      </c>
      <c r="B169" s="180">
        <v>20230001033</v>
      </c>
      <c r="C169" s="155" t="s">
        <v>339</v>
      </c>
      <c r="D169" s="178" t="s">
        <v>340</v>
      </c>
      <c r="E169" s="154"/>
      <c r="F169" s="154"/>
      <c r="G169" s="174" t="s">
        <v>341</v>
      </c>
      <c r="H169" s="154">
        <v>138.26</v>
      </c>
      <c r="I169" s="158">
        <v>138.26</v>
      </c>
      <c r="J169" s="154">
        <v>5284.96</v>
      </c>
      <c r="K169" s="176">
        <v>730699</v>
      </c>
    </row>
    <row r="170" customHeight="1" spans="1:11">
      <c r="A170" s="177">
        <v>44967</v>
      </c>
      <c r="B170" s="180">
        <v>20230001384</v>
      </c>
      <c r="C170" s="155" t="s">
        <v>342</v>
      </c>
      <c r="D170" s="178" t="s">
        <v>343</v>
      </c>
      <c r="E170" s="154"/>
      <c r="F170" s="154"/>
      <c r="G170" s="172" t="s">
        <v>344</v>
      </c>
      <c r="H170" s="154">
        <v>137.77</v>
      </c>
      <c r="I170" s="158">
        <v>137.77</v>
      </c>
      <c r="J170" s="154">
        <v>5329.96</v>
      </c>
      <c r="K170" s="176">
        <v>734309</v>
      </c>
    </row>
    <row r="171" customHeight="1" spans="1:11">
      <c r="A171" s="177">
        <v>45106</v>
      </c>
      <c r="B171" s="180">
        <v>20230005434</v>
      </c>
      <c r="C171" s="155" t="s">
        <v>345</v>
      </c>
      <c r="D171" s="178" t="s">
        <v>346</v>
      </c>
      <c r="E171" s="154"/>
      <c r="F171" s="154"/>
      <c r="G171" s="174" t="s">
        <v>347</v>
      </c>
      <c r="H171" s="154">
        <v>138.26</v>
      </c>
      <c r="I171" s="158">
        <v>138.26</v>
      </c>
      <c r="J171" s="154">
        <v>5309.96</v>
      </c>
      <c r="K171" s="176">
        <v>734155</v>
      </c>
    </row>
    <row r="172" customHeight="1" spans="1:11">
      <c r="A172" s="177">
        <v>44962</v>
      </c>
      <c r="B172" s="167">
        <v>20230000663</v>
      </c>
      <c r="C172" s="155" t="s">
        <v>348</v>
      </c>
      <c r="D172" s="178" t="s">
        <v>349</v>
      </c>
      <c r="E172" s="154"/>
      <c r="F172" s="154"/>
      <c r="G172" s="172" t="s">
        <v>350</v>
      </c>
      <c r="H172" s="154">
        <v>137.77</v>
      </c>
      <c r="I172" s="158">
        <v>137.77</v>
      </c>
      <c r="J172" s="154">
        <v>5374.96</v>
      </c>
      <c r="K172" s="176">
        <v>740509</v>
      </c>
    </row>
    <row r="173" customHeight="1" spans="1:11">
      <c r="A173" s="177">
        <v>44965</v>
      </c>
      <c r="B173" s="180">
        <v>20230001030</v>
      </c>
      <c r="C173" s="155" t="s">
        <v>351</v>
      </c>
      <c r="D173" s="178" t="s">
        <v>352</v>
      </c>
      <c r="E173" s="154"/>
      <c r="F173" s="154"/>
      <c r="G173" s="174" t="s">
        <v>353</v>
      </c>
      <c r="H173" s="154">
        <v>138.26</v>
      </c>
      <c r="I173" s="158">
        <v>138.26</v>
      </c>
      <c r="J173" s="154">
        <v>5354.96</v>
      </c>
      <c r="K173" s="176">
        <v>740377</v>
      </c>
    </row>
    <row r="174" customHeight="1" spans="1:11">
      <c r="A174" s="177">
        <v>44965</v>
      </c>
      <c r="B174" s="180">
        <v>20230001002</v>
      </c>
      <c r="C174" s="155" t="s">
        <v>354</v>
      </c>
      <c r="D174" s="167" t="s">
        <v>355</v>
      </c>
      <c r="E174" s="154"/>
      <c r="F174" s="154"/>
      <c r="G174" s="172" t="s">
        <v>356</v>
      </c>
      <c r="H174" s="154">
        <v>137.77</v>
      </c>
      <c r="I174" s="158">
        <v>137.77</v>
      </c>
      <c r="J174" s="154">
        <v>5538.22</v>
      </c>
      <c r="K174" s="176">
        <v>763000</v>
      </c>
    </row>
    <row r="175" customHeight="1" spans="1:11">
      <c r="A175" s="177">
        <v>44968</v>
      </c>
      <c r="B175" s="180">
        <v>20230001567</v>
      </c>
      <c r="C175" s="181" t="s">
        <v>357</v>
      </c>
      <c r="D175" s="167" t="s">
        <v>358</v>
      </c>
      <c r="E175" s="154"/>
      <c r="F175" s="154"/>
      <c r="G175" s="174" t="s">
        <v>359</v>
      </c>
      <c r="H175" s="154">
        <v>138.26</v>
      </c>
      <c r="I175" s="158">
        <v>138.26</v>
      </c>
      <c r="J175" s="154">
        <v>5520.02</v>
      </c>
      <c r="K175" s="176">
        <v>763198</v>
      </c>
    </row>
    <row r="176" customHeight="1" spans="1:11">
      <c r="A176" s="177">
        <v>45249</v>
      </c>
      <c r="B176" s="180">
        <v>20230009766</v>
      </c>
      <c r="C176" s="155" t="s">
        <v>360</v>
      </c>
      <c r="D176" s="167" t="s">
        <v>361</v>
      </c>
      <c r="E176" s="154"/>
      <c r="F176" s="154"/>
      <c r="G176" s="172" t="s">
        <v>362</v>
      </c>
      <c r="H176" s="154">
        <v>137.77</v>
      </c>
      <c r="I176" s="158">
        <v>137.77</v>
      </c>
      <c r="J176" s="154">
        <v>6482</v>
      </c>
      <c r="K176" s="176">
        <v>893025</v>
      </c>
    </row>
    <row r="177" customHeight="1" spans="1:11">
      <c r="A177" s="177">
        <v>45016</v>
      </c>
      <c r="B177" s="180">
        <v>20230002981</v>
      </c>
      <c r="C177" s="155" t="s">
        <v>363</v>
      </c>
      <c r="D177" s="167" t="s">
        <v>364</v>
      </c>
      <c r="E177" s="154"/>
      <c r="F177" s="154"/>
      <c r="G177" s="172" t="s">
        <v>365</v>
      </c>
      <c r="H177" s="154">
        <v>138.26</v>
      </c>
      <c r="I177" s="158">
        <v>138.26</v>
      </c>
      <c r="J177" s="154">
        <v>6609</v>
      </c>
      <c r="K177" s="173">
        <v>913760</v>
      </c>
    </row>
    <row r="178" customHeight="1" spans="1:11">
      <c r="A178" s="177">
        <v>45023</v>
      </c>
      <c r="B178" s="180">
        <v>20230003140</v>
      </c>
      <c r="C178" s="155" t="s">
        <v>366</v>
      </c>
      <c r="D178" s="155" t="s">
        <v>367</v>
      </c>
      <c r="E178" s="154"/>
      <c r="F178" s="154"/>
      <c r="G178" s="172" t="s">
        <v>368</v>
      </c>
      <c r="H178" s="154">
        <v>117.5</v>
      </c>
      <c r="I178" s="158">
        <v>117.5</v>
      </c>
      <c r="J178" s="154">
        <v>8050</v>
      </c>
      <c r="K178" s="176">
        <v>945875</v>
      </c>
    </row>
    <row r="179" customHeight="1" spans="1:11">
      <c r="A179" s="182">
        <v>45520</v>
      </c>
      <c r="B179" s="167">
        <v>20240004715</v>
      </c>
      <c r="C179" s="155" t="s">
        <v>369</v>
      </c>
      <c r="D179" s="167" t="s">
        <v>370</v>
      </c>
      <c r="E179" s="154"/>
      <c r="F179" s="154"/>
      <c r="G179" s="172" t="s">
        <v>371</v>
      </c>
      <c r="H179" s="154">
        <v>115.94</v>
      </c>
      <c r="I179" s="158">
        <v>115.94</v>
      </c>
      <c r="J179" s="154">
        <v>6190.71933758841</v>
      </c>
      <c r="K179" s="176">
        <v>717752</v>
      </c>
    </row>
    <row r="180" customHeight="1" spans="1:11">
      <c r="A180" s="177">
        <v>45086</v>
      </c>
      <c r="B180" s="180">
        <v>20230004693</v>
      </c>
      <c r="C180" s="155" t="s">
        <v>372</v>
      </c>
      <c r="D180" s="167" t="s">
        <v>373</v>
      </c>
      <c r="E180" s="154"/>
      <c r="F180" s="154"/>
      <c r="G180" s="174" t="s">
        <v>374</v>
      </c>
      <c r="H180" s="154">
        <v>115.58</v>
      </c>
      <c r="I180" s="158">
        <v>115.58</v>
      </c>
      <c r="J180" s="154">
        <v>5600</v>
      </c>
      <c r="K180" s="176">
        <v>647248</v>
      </c>
    </row>
    <row r="181" customHeight="1" spans="1:11">
      <c r="A181" s="177">
        <v>45047</v>
      </c>
      <c r="B181" s="180">
        <v>20230005310</v>
      </c>
      <c r="C181" s="155" t="s">
        <v>375</v>
      </c>
      <c r="D181" s="178" t="s">
        <v>376</v>
      </c>
      <c r="E181" s="154"/>
      <c r="F181" s="154"/>
      <c r="G181" s="172" t="s">
        <v>377</v>
      </c>
      <c r="H181" s="154">
        <v>115.94</v>
      </c>
      <c r="I181" s="158">
        <v>115.94</v>
      </c>
      <c r="J181" s="154">
        <v>5373.61</v>
      </c>
      <c r="K181" s="176">
        <v>623016</v>
      </c>
    </row>
    <row r="182" customHeight="1" spans="1:11">
      <c r="A182" s="177">
        <v>45074</v>
      </c>
      <c r="B182" s="180">
        <v>20230004501</v>
      </c>
      <c r="C182" s="212" t="s">
        <v>378</v>
      </c>
      <c r="D182" s="178" t="s">
        <v>379</v>
      </c>
      <c r="E182" s="154"/>
      <c r="F182" s="154"/>
      <c r="G182" s="174" t="s">
        <v>380</v>
      </c>
      <c r="H182" s="154">
        <v>115.58</v>
      </c>
      <c r="I182" s="158">
        <v>115.58</v>
      </c>
      <c r="J182" s="154">
        <v>5382.96</v>
      </c>
      <c r="K182" s="176">
        <v>622162</v>
      </c>
    </row>
    <row r="183" customHeight="1" spans="1:11">
      <c r="A183" s="177">
        <v>44967</v>
      </c>
      <c r="B183" s="180">
        <v>20230001273</v>
      </c>
      <c r="C183" s="155" t="s">
        <v>381</v>
      </c>
      <c r="D183" s="167" t="s">
        <v>382</v>
      </c>
      <c r="E183" s="154"/>
      <c r="F183" s="154"/>
      <c r="G183" s="172" t="s">
        <v>383</v>
      </c>
      <c r="H183" s="154">
        <v>115.94</v>
      </c>
      <c r="I183" s="158">
        <v>115.94</v>
      </c>
      <c r="J183" s="154">
        <v>5167.38</v>
      </c>
      <c r="K183" s="176">
        <v>599106</v>
      </c>
    </row>
    <row r="184" customHeight="1" spans="1:11">
      <c r="A184" s="177">
        <v>44966</v>
      </c>
      <c r="B184" s="179">
        <v>20230001131</v>
      </c>
      <c r="C184" s="155" t="s">
        <v>384</v>
      </c>
      <c r="D184" s="167" t="s">
        <v>385</v>
      </c>
      <c r="E184" s="154"/>
      <c r="F184" s="154"/>
      <c r="G184" s="174" t="s">
        <v>386</v>
      </c>
      <c r="H184" s="154">
        <v>115.58</v>
      </c>
      <c r="I184" s="158">
        <v>115.58</v>
      </c>
      <c r="J184" s="154">
        <v>5176.38</v>
      </c>
      <c r="K184" s="173">
        <v>598286</v>
      </c>
    </row>
    <row r="185" customHeight="1" spans="1:11">
      <c r="A185" s="177">
        <v>44964</v>
      </c>
      <c r="B185" s="180">
        <v>20230000938</v>
      </c>
      <c r="C185" s="155" t="s">
        <v>387</v>
      </c>
      <c r="D185" s="178" t="s">
        <v>388</v>
      </c>
      <c r="E185" s="154"/>
      <c r="F185" s="154"/>
      <c r="G185" s="172" t="s">
        <v>389</v>
      </c>
      <c r="H185" s="154">
        <v>115.94</v>
      </c>
      <c r="I185" s="158">
        <v>115.94</v>
      </c>
      <c r="J185" s="154">
        <v>5338.51</v>
      </c>
      <c r="K185" s="176">
        <v>618947</v>
      </c>
    </row>
    <row r="186" customHeight="1" spans="1:11">
      <c r="A186" s="177">
        <v>44965</v>
      </c>
      <c r="B186" s="180">
        <v>20230001016</v>
      </c>
      <c r="C186" s="155" t="s">
        <v>390</v>
      </c>
      <c r="D186" s="178" t="s">
        <v>391</v>
      </c>
      <c r="E186" s="154"/>
      <c r="F186" s="154"/>
      <c r="G186" s="174" t="s">
        <v>392</v>
      </c>
      <c r="H186" s="154">
        <v>115.58</v>
      </c>
      <c r="I186" s="158">
        <v>115.58</v>
      </c>
      <c r="J186" s="154">
        <v>5226.39</v>
      </c>
      <c r="K186" s="176">
        <v>604066</v>
      </c>
    </row>
    <row r="187" customHeight="1" spans="1:11">
      <c r="A187" s="177">
        <v>45040</v>
      </c>
      <c r="B187" s="180">
        <v>20230003632</v>
      </c>
      <c r="C187" s="155" t="s">
        <v>393</v>
      </c>
      <c r="D187" s="178" t="s">
        <v>394</v>
      </c>
      <c r="E187" s="154"/>
      <c r="F187" s="154"/>
      <c r="G187" s="172" t="s">
        <v>395</v>
      </c>
      <c r="H187" s="154">
        <v>115.94</v>
      </c>
      <c r="I187" s="158">
        <v>115.94</v>
      </c>
      <c r="J187" s="154">
        <v>5424.75</v>
      </c>
      <c r="K187" s="176">
        <v>628946</v>
      </c>
    </row>
    <row r="188" customHeight="1" spans="1:11">
      <c r="A188" s="177">
        <v>44965</v>
      </c>
      <c r="B188" s="180">
        <v>20230001069</v>
      </c>
      <c r="C188" s="155" t="s">
        <v>396</v>
      </c>
      <c r="D188" s="178" t="s">
        <v>397</v>
      </c>
      <c r="E188" s="154"/>
      <c r="F188" s="154"/>
      <c r="G188" s="174" t="s">
        <v>398</v>
      </c>
      <c r="H188" s="154">
        <v>115.58</v>
      </c>
      <c r="I188" s="158">
        <v>115.58</v>
      </c>
      <c r="J188" s="154">
        <v>5271.38</v>
      </c>
      <c r="K188" s="176">
        <v>609266</v>
      </c>
    </row>
    <row r="189" customHeight="1" spans="1:11">
      <c r="A189" s="177">
        <v>45017</v>
      </c>
      <c r="B189" s="180">
        <v>20230003012</v>
      </c>
      <c r="C189" s="155" t="s">
        <v>399</v>
      </c>
      <c r="D189" s="156" t="s">
        <v>400</v>
      </c>
      <c r="E189" s="154"/>
      <c r="F189" s="154"/>
      <c r="G189" s="172" t="s">
        <v>401</v>
      </c>
      <c r="H189" s="154">
        <v>115.94</v>
      </c>
      <c r="I189" s="158">
        <v>115.94</v>
      </c>
      <c r="J189" s="154">
        <v>5285.38</v>
      </c>
      <c r="K189" s="176">
        <v>612787</v>
      </c>
    </row>
    <row r="190" customHeight="1" spans="1:11">
      <c r="A190" s="177">
        <v>45040</v>
      </c>
      <c r="B190" s="180">
        <v>20230003627</v>
      </c>
      <c r="C190" s="155" t="s">
        <v>402</v>
      </c>
      <c r="D190" s="156" t="s">
        <v>403</v>
      </c>
      <c r="E190" s="154"/>
      <c r="F190" s="154"/>
      <c r="G190" s="172" t="s">
        <v>404</v>
      </c>
      <c r="H190" s="154">
        <v>115.58</v>
      </c>
      <c r="I190" s="158">
        <v>115.58</v>
      </c>
      <c r="J190" s="154">
        <v>5316.38</v>
      </c>
      <c r="K190" s="176">
        <v>614468</v>
      </c>
    </row>
    <row r="191" customHeight="1" spans="1:11">
      <c r="A191" s="177">
        <v>44967</v>
      </c>
      <c r="B191" s="180">
        <v>20230001361</v>
      </c>
      <c r="C191" s="155" t="s">
        <v>405</v>
      </c>
      <c r="D191" s="156" t="s">
        <v>406</v>
      </c>
      <c r="E191" s="154"/>
      <c r="F191" s="154"/>
      <c r="G191" s="172" t="s">
        <v>407</v>
      </c>
      <c r="H191" s="154">
        <v>115.94</v>
      </c>
      <c r="I191" s="158">
        <v>115.94</v>
      </c>
      <c r="J191" s="154">
        <v>5412.4</v>
      </c>
      <c r="K191" s="176">
        <v>627514</v>
      </c>
    </row>
    <row r="192" customHeight="1" spans="1:11">
      <c r="A192" s="177">
        <v>44963</v>
      </c>
      <c r="B192" s="180">
        <v>20230000787</v>
      </c>
      <c r="C192" s="155" t="s">
        <v>408</v>
      </c>
      <c r="D192" s="156" t="s">
        <v>409</v>
      </c>
      <c r="E192" s="154"/>
      <c r="F192" s="154"/>
      <c r="G192" s="172" t="s">
        <v>410</v>
      </c>
      <c r="H192" s="154">
        <v>115.58</v>
      </c>
      <c r="I192" s="158">
        <v>115.58</v>
      </c>
      <c r="J192" s="154">
        <v>5341.38</v>
      </c>
      <c r="K192" s="176">
        <v>617357</v>
      </c>
    </row>
    <row r="193" customHeight="1" spans="1:11">
      <c r="A193" s="177">
        <v>44966</v>
      </c>
      <c r="B193" s="180">
        <v>20230001189</v>
      </c>
      <c r="C193" s="155" t="s">
        <v>411</v>
      </c>
      <c r="D193" s="154" t="s">
        <v>412</v>
      </c>
      <c r="E193" s="154"/>
      <c r="F193" s="154"/>
      <c r="G193" s="174" t="s">
        <v>413</v>
      </c>
      <c r="H193" s="154">
        <v>115.94</v>
      </c>
      <c r="I193" s="158">
        <v>115.94</v>
      </c>
      <c r="J193" s="154">
        <v>5377.38</v>
      </c>
      <c r="K193" s="176">
        <v>623454</v>
      </c>
    </row>
    <row r="194" customHeight="1" spans="1:11">
      <c r="A194" s="177">
        <v>44966</v>
      </c>
      <c r="B194" s="180">
        <v>20230001249</v>
      </c>
      <c r="C194" s="155" t="s">
        <v>414</v>
      </c>
      <c r="D194" s="156" t="s">
        <v>415</v>
      </c>
      <c r="E194" s="154"/>
      <c r="F194" s="154"/>
      <c r="G194" s="172" t="s">
        <v>416</v>
      </c>
      <c r="H194" s="154">
        <v>115.58</v>
      </c>
      <c r="I194" s="158">
        <v>115.58</v>
      </c>
      <c r="J194" s="154">
        <v>5534.04</v>
      </c>
      <c r="K194" s="176">
        <v>639625</v>
      </c>
    </row>
    <row r="195" customHeight="1" spans="1:11">
      <c r="A195" s="177">
        <v>44968</v>
      </c>
      <c r="B195" s="180">
        <v>20230001425</v>
      </c>
      <c r="C195" s="155" t="s">
        <v>417</v>
      </c>
      <c r="D195" s="154" t="s">
        <v>418</v>
      </c>
      <c r="E195" s="154"/>
      <c r="F195" s="154"/>
      <c r="G195" s="174" t="s">
        <v>419</v>
      </c>
      <c r="H195" s="154">
        <v>115.94</v>
      </c>
      <c r="I195" s="158">
        <v>115.94</v>
      </c>
      <c r="J195" s="154">
        <v>5528.81</v>
      </c>
      <c r="K195" s="176">
        <v>641011</v>
      </c>
    </row>
    <row r="196" customHeight="1" spans="1:11">
      <c r="A196" s="177">
        <v>44963</v>
      </c>
      <c r="B196" s="180">
        <v>20230000845</v>
      </c>
      <c r="C196" s="155" t="s">
        <v>420</v>
      </c>
      <c r="D196" s="154" t="s">
        <v>421</v>
      </c>
      <c r="E196" s="154"/>
      <c r="F196" s="154"/>
      <c r="G196" s="172" t="s">
        <v>422</v>
      </c>
      <c r="H196" s="154">
        <v>115.58</v>
      </c>
      <c r="I196" s="158">
        <v>115.58</v>
      </c>
      <c r="J196" s="154">
        <v>5406.38</v>
      </c>
      <c r="K196" s="176">
        <v>624870</v>
      </c>
    </row>
    <row r="197" customHeight="1" spans="1:11">
      <c r="A197" s="177">
        <v>44964</v>
      </c>
      <c r="B197" s="180">
        <v>20230000975</v>
      </c>
      <c r="C197" s="155" t="s">
        <v>423</v>
      </c>
      <c r="D197" s="178" t="s">
        <v>424</v>
      </c>
      <c r="E197" s="154"/>
      <c r="F197" s="154"/>
      <c r="G197" s="174" t="s">
        <v>425</v>
      </c>
      <c r="H197" s="154">
        <v>115.94</v>
      </c>
      <c r="I197" s="158">
        <v>115.94</v>
      </c>
      <c r="J197" s="154">
        <v>6560.42</v>
      </c>
      <c r="K197" s="176">
        <v>760615</v>
      </c>
    </row>
    <row r="198" customHeight="1" spans="1:11">
      <c r="A198" s="177">
        <v>45204</v>
      </c>
      <c r="B198" s="180">
        <v>20230008735</v>
      </c>
      <c r="C198" s="155" t="s">
        <v>426</v>
      </c>
      <c r="D198" s="156" t="s">
        <v>427</v>
      </c>
      <c r="E198" s="154"/>
      <c r="F198" s="154"/>
      <c r="G198" s="172" t="s">
        <v>428</v>
      </c>
      <c r="H198" s="154">
        <v>115.58</v>
      </c>
      <c r="I198" s="158">
        <v>115.58</v>
      </c>
      <c r="J198" s="154">
        <v>6630</v>
      </c>
      <c r="K198" s="176">
        <v>766296</v>
      </c>
    </row>
    <row r="199" customHeight="1" spans="1:11">
      <c r="A199" s="177">
        <v>44999</v>
      </c>
      <c r="B199" s="180">
        <v>20230002408</v>
      </c>
      <c r="C199" s="155" t="s">
        <v>128</v>
      </c>
      <c r="D199" s="156" t="s">
        <v>429</v>
      </c>
      <c r="E199" s="154"/>
      <c r="F199" s="154"/>
      <c r="G199" s="174" t="s">
        <v>430</v>
      </c>
      <c r="H199" s="154">
        <v>117.14</v>
      </c>
      <c r="I199" s="158">
        <v>117.14</v>
      </c>
      <c r="J199" s="154">
        <v>8050</v>
      </c>
      <c r="K199" s="176">
        <v>942977</v>
      </c>
    </row>
    <row r="200" customHeight="1" spans="1:11">
      <c r="A200" s="177">
        <v>44968</v>
      </c>
      <c r="B200" s="180">
        <v>20230001469</v>
      </c>
      <c r="C200" s="155" t="s">
        <v>431</v>
      </c>
      <c r="D200" s="154" t="s">
        <v>432</v>
      </c>
      <c r="E200" s="154"/>
      <c r="F200" s="154"/>
      <c r="G200" s="172" t="s">
        <v>433</v>
      </c>
      <c r="H200" s="154">
        <v>116.67</v>
      </c>
      <c r="I200" s="158">
        <v>116.67</v>
      </c>
      <c r="J200" s="154">
        <v>8057</v>
      </c>
      <c r="K200" s="176">
        <v>940010</v>
      </c>
    </row>
    <row r="201" customHeight="1" spans="1:11">
      <c r="A201" s="177">
        <v>45147</v>
      </c>
      <c r="B201" s="180">
        <v>20230006724</v>
      </c>
      <c r="C201" s="155" t="s">
        <v>434</v>
      </c>
      <c r="D201" s="154" t="s">
        <v>435</v>
      </c>
      <c r="E201" s="154"/>
      <c r="F201" s="154"/>
      <c r="G201" s="174" t="s">
        <v>436</v>
      </c>
      <c r="H201" s="154">
        <v>115.58</v>
      </c>
      <c r="I201" s="158">
        <v>115.58</v>
      </c>
      <c r="J201" s="154">
        <v>5680</v>
      </c>
      <c r="K201" s="176">
        <v>656494</v>
      </c>
    </row>
    <row r="202" customHeight="1" spans="1:11">
      <c r="A202" s="177">
        <v>45100</v>
      </c>
      <c r="B202" s="180">
        <v>20230005301</v>
      </c>
      <c r="C202" s="155" t="s">
        <v>437</v>
      </c>
      <c r="D202" s="154" t="s">
        <v>438</v>
      </c>
      <c r="E202" s="154"/>
      <c r="F202" s="154"/>
      <c r="G202" s="172" t="s">
        <v>439</v>
      </c>
      <c r="H202" s="154">
        <v>115.58</v>
      </c>
      <c r="I202" s="158">
        <v>115.58</v>
      </c>
      <c r="J202" s="154">
        <v>5623.32</v>
      </c>
      <c r="K202" s="176">
        <v>649944</v>
      </c>
    </row>
    <row r="203" customHeight="1" spans="1:11">
      <c r="A203" s="177">
        <v>45048</v>
      </c>
      <c r="B203" s="180">
        <v>20230003813</v>
      </c>
      <c r="C203" s="155" t="s">
        <v>440</v>
      </c>
      <c r="D203" s="156" t="s">
        <v>441</v>
      </c>
      <c r="E203" s="154"/>
      <c r="F203" s="154"/>
      <c r="G203" s="174" t="s">
        <v>442</v>
      </c>
      <c r="H203" s="154">
        <v>115.58</v>
      </c>
      <c r="I203" s="158">
        <v>115.58</v>
      </c>
      <c r="J203" s="154">
        <v>5363.79</v>
      </c>
      <c r="K203" s="176">
        <v>619946</v>
      </c>
    </row>
    <row r="204" customHeight="1" spans="1:11">
      <c r="A204" s="177">
        <v>44963</v>
      </c>
      <c r="B204" s="180">
        <v>20230000839</v>
      </c>
      <c r="C204" s="155" t="s">
        <v>443</v>
      </c>
      <c r="D204" s="156" t="s">
        <v>444</v>
      </c>
      <c r="E204" s="154"/>
      <c r="F204" s="154"/>
      <c r="G204" s="172" t="s">
        <v>445</v>
      </c>
      <c r="H204" s="154">
        <v>115.58</v>
      </c>
      <c r="I204" s="158">
        <v>115.58</v>
      </c>
      <c r="J204" s="154">
        <v>5284.66</v>
      </c>
      <c r="K204" s="176">
        <v>610801</v>
      </c>
    </row>
    <row r="205" customHeight="1" spans="1:11">
      <c r="A205" s="177">
        <v>44962</v>
      </c>
      <c r="B205" s="180">
        <v>20230000683</v>
      </c>
      <c r="C205" s="155" t="s">
        <v>446</v>
      </c>
      <c r="D205" s="156" t="s">
        <v>447</v>
      </c>
      <c r="E205" s="154"/>
      <c r="F205" s="154"/>
      <c r="G205" s="172" t="s">
        <v>448</v>
      </c>
      <c r="H205" s="154">
        <v>115.58</v>
      </c>
      <c r="I205" s="158">
        <v>115.58</v>
      </c>
      <c r="J205" s="154">
        <v>5182.38</v>
      </c>
      <c r="K205" s="176">
        <v>598980</v>
      </c>
    </row>
    <row r="206" customHeight="1" spans="1:11">
      <c r="A206" s="177">
        <v>44985</v>
      </c>
      <c r="B206" s="180">
        <v>20230002094</v>
      </c>
      <c r="C206" s="155" t="s">
        <v>449</v>
      </c>
      <c r="D206" s="156" t="s">
        <v>450</v>
      </c>
      <c r="E206" s="154"/>
      <c r="F206" s="154"/>
      <c r="G206" s="172" t="s">
        <v>451</v>
      </c>
      <c r="H206" s="154">
        <v>115.58</v>
      </c>
      <c r="I206" s="158">
        <v>115.58</v>
      </c>
      <c r="J206" s="154">
        <v>5380</v>
      </c>
      <c r="K206" s="176">
        <v>621820</v>
      </c>
    </row>
    <row r="207" customHeight="1" spans="1:11">
      <c r="A207" s="177">
        <v>44966</v>
      </c>
      <c r="B207" s="180">
        <v>20230001152</v>
      </c>
      <c r="C207" s="155" t="s">
        <v>452</v>
      </c>
      <c r="D207" s="156" t="s">
        <v>453</v>
      </c>
      <c r="E207" s="154"/>
      <c r="F207" s="154"/>
      <c r="G207" s="174" t="s">
        <v>454</v>
      </c>
      <c r="H207" s="154">
        <v>115.58</v>
      </c>
      <c r="I207" s="158">
        <v>115.58</v>
      </c>
      <c r="J207" s="154">
        <v>5232.38</v>
      </c>
      <c r="K207" s="176">
        <v>604759</v>
      </c>
    </row>
    <row r="208" customHeight="1" spans="1:11">
      <c r="A208" s="177">
        <v>45021</v>
      </c>
      <c r="B208" s="180">
        <v>20230003103</v>
      </c>
      <c r="C208" s="162" t="s">
        <v>455</v>
      </c>
      <c r="D208" s="156" t="s">
        <v>456</v>
      </c>
      <c r="E208" s="154"/>
      <c r="F208" s="154"/>
      <c r="G208" s="172" t="s">
        <v>457</v>
      </c>
      <c r="H208" s="154">
        <v>115.58</v>
      </c>
      <c r="I208" s="158">
        <v>115.58</v>
      </c>
      <c r="J208" s="154">
        <v>5238.39</v>
      </c>
      <c r="K208" s="176">
        <v>605453</v>
      </c>
    </row>
    <row r="209" customHeight="1" spans="1:11">
      <c r="A209" s="177">
        <v>44964</v>
      </c>
      <c r="B209" s="180">
        <v>20230000967</v>
      </c>
      <c r="C209" s="155" t="s">
        <v>458</v>
      </c>
      <c r="D209" s="156" t="s">
        <v>459</v>
      </c>
      <c r="E209" s="154"/>
      <c r="F209" s="154"/>
      <c r="G209" s="174" t="s">
        <v>460</v>
      </c>
      <c r="H209" s="154">
        <v>115.58</v>
      </c>
      <c r="I209" s="158">
        <v>115.58</v>
      </c>
      <c r="J209" s="154">
        <v>5277.38</v>
      </c>
      <c r="K209" s="176">
        <v>609960</v>
      </c>
    </row>
    <row r="210" customHeight="1" spans="1:11">
      <c r="A210" s="177">
        <v>44963</v>
      </c>
      <c r="B210" s="180">
        <v>20230000768</v>
      </c>
      <c r="C210" s="155" t="s">
        <v>461</v>
      </c>
      <c r="D210" s="178" t="s">
        <v>462</v>
      </c>
      <c r="E210" s="154"/>
      <c r="F210" s="154"/>
      <c r="G210" s="172" t="s">
        <v>463</v>
      </c>
      <c r="H210" s="154">
        <v>115.58</v>
      </c>
      <c r="I210" s="158">
        <v>115.58</v>
      </c>
      <c r="J210" s="154">
        <v>5283.38</v>
      </c>
      <c r="K210" s="176">
        <v>610653</v>
      </c>
    </row>
    <row r="211" customHeight="1" spans="1:11">
      <c r="A211" s="177">
        <v>44968</v>
      </c>
      <c r="B211" s="180">
        <v>20230001457</v>
      </c>
      <c r="C211" s="155" t="s">
        <v>464</v>
      </c>
      <c r="D211" s="156" t="s">
        <v>465</v>
      </c>
      <c r="E211" s="154"/>
      <c r="F211" s="154"/>
      <c r="G211" s="174" t="s">
        <v>466</v>
      </c>
      <c r="H211" s="154">
        <v>115.58</v>
      </c>
      <c r="I211" s="158">
        <v>115.58</v>
      </c>
      <c r="J211" s="154">
        <v>5452.23</v>
      </c>
      <c r="K211" s="176">
        <v>630168</v>
      </c>
    </row>
    <row r="212" customHeight="1" spans="1:11">
      <c r="A212" s="177">
        <v>44963</v>
      </c>
      <c r="B212" s="180">
        <v>20230000811</v>
      </c>
      <c r="C212" s="162" t="s">
        <v>467</v>
      </c>
      <c r="D212" s="156" t="s">
        <v>468</v>
      </c>
      <c r="E212" s="154"/>
      <c r="F212" s="154"/>
      <c r="G212" s="172" t="s">
        <v>469</v>
      </c>
      <c r="H212" s="154">
        <v>115.58</v>
      </c>
      <c r="I212" s="158">
        <v>115.58</v>
      </c>
      <c r="J212" s="154">
        <v>5328.38</v>
      </c>
      <c r="K212" s="176">
        <v>615855</v>
      </c>
    </row>
    <row r="213" customHeight="1" spans="1:11">
      <c r="A213" s="177">
        <v>44975</v>
      </c>
      <c r="B213" s="180">
        <v>20230001701</v>
      </c>
      <c r="C213" s="155" t="s">
        <v>470</v>
      </c>
      <c r="D213" s="156" t="s">
        <v>471</v>
      </c>
      <c r="E213" s="154"/>
      <c r="F213" s="154"/>
      <c r="G213" s="174" t="s">
        <v>472</v>
      </c>
      <c r="H213" s="154">
        <v>115.58</v>
      </c>
      <c r="I213" s="158">
        <v>115.58</v>
      </c>
      <c r="J213" s="154">
        <v>5347.38</v>
      </c>
      <c r="K213" s="176">
        <v>618051</v>
      </c>
    </row>
    <row r="214" customHeight="1" spans="1:11">
      <c r="A214" s="177">
        <v>44966</v>
      </c>
      <c r="B214" s="180">
        <v>20230001118</v>
      </c>
      <c r="C214" s="155" t="s">
        <v>473</v>
      </c>
      <c r="D214" s="156" t="s">
        <v>474</v>
      </c>
      <c r="E214" s="154"/>
      <c r="F214" s="154"/>
      <c r="G214" s="172" t="s">
        <v>475</v>
      </c>
      <c r="H214" s="154">
        <v>115.58</v>
      </c>
      <c r="I214" s="158">
        <v>115.58</v>
      </c>
      <c r="J214" s="154">
        <v>5353.38</v>
      </c>
      <c r="K214" s="176">
        <v>618743</v>
      </c>
    </row>
    <row r="215" customHeight="1" spans="1:11">
      <c r="A215" s="177">
        <v>44967</v>
      </c>
      <c r="B215" s="180">
        <v>20230001276</v>
      </c>
      <c r="C215" s="155" t="s">
        <v>476</v>
      </c>
      <c r="D215" s="156" t="s">
        <v>477</v>
      </c>
      <c r="E215" s="154"/>
      <c r="F215" s="154"/>
      <c r="G215" s="174" t="s">
        <v>478</v>
      </c>
      <c r="H215" s="154">
        <v>115.58</v>
      </c>
      <c r="I215" s="158">
        <v>115.58</v>
      </c>
      <c r="J215" s="154">
        <v>5392.38</v>
      </c>
      <c r="K215" s="176">
        <v>623251</v>
      </c>
    </row>
    <row r="216" customHeight="1" spans="1:11">
      <c r="A216" s="177">
        <v>44965</v>
      </c>
      <c r="B216" s="180">
        <v>20230001043</v>
      </c>
      <c r="C216" s="155" t="s">
        <v>479</v>
      </c>
      <c r="D216" s="156" t="s">
        <v>480</v>
      </c>
      <c r="E216" s="154"/>
      <c r="F216" s="154"/>
      <c r="G216" s="172" t="s">
        <v>481</v>
      </c>
      <c r="H216" s="154">
        <v>115.58</v>
      </c>
      <c r="I216" s="158">
        <v>115.58</v>
      </c>
      <c r="J216" s="154">
        <v>5398.38</v>
      </c>
      <c r="K216" s="176">
        <v>623945</v>
      </c>
    </row>
    <row r="217" customHeight="1" spans="1:11">
      <c r="A217" s="177">
        <v>44966</v>
      </c>
      <c r="B217" s="180">
        <v>20230001164</v>
      </c>
      <c r="C217" s="155" t="s">
        <v>482</v>
      </c>
      <c r="D217" s="167" t="s">
        <v>483</v>
      </c>
      <c r="E217" s="154"/>
      <c r="F217" s="154"/>
      <c r="G217" s="174" t="s">
        <v>484</v>
      </c>
      <c r="H217" s="154">
        <v>115.58</v>
      </c>
      <c r="I217" s="158">
        <v>115.58</v>
      </c>
      <c r="J217" s="154">
        <v>5549.78</v>
      </c>
      <c r="K217" s="176">
        <v>641445</v>
      </c>
    </row>
    <row r="218" customHeight="1" spans="1:11">
      <c r="A218" s="177">
        <v>45044</v>
      </c>
      <c r="B218" s="180">
        <v>20230003749</v>
      </c>
      <c r="C218" s="155" t="s">
        <v>485</v>
      </c>
      <c r="D218" s="167" t="s">
        <v>486</v>
      </c>
      <c r="E218" s="154"/>
      <c r="F218" s="154"/>
      <c r="G218" s="172" t="s">
        <v>487</v>
      </c>
      <c r="H218" s="154">
        <v>115.58</v>
      </c>
      <c r="I218" s="158">
        <v>115.58</v>
      </c>
      <c r="J218" s="154">
        <v>5500</v>
      </c>
      <c r="K218" s="176">
        <v>635690</v>
      </c>
    </row>
    <row r="219" customHeight="1" spans="1:11">
      <c r="A219" s="177">
        <v>44965</v>
      </c>
      <c r="B219" s="180">
        <v>20230001057</v>
      </c>
      <c r="C219" s="155" t="s">
        <v>488</v>
      </c>
      <c r="D219" s="178" t="s">
        <v>489</v>
      </c>
      <c r="E219" s="154"/>
      <c r="F219" s="154"/>
      <c r="G219" s="172" t="s">
        <v>490</v>
      </c>
      <c r="H219" s="154">
        <v>115.58</v>
      </c>
      <c r="I219" s="158">
        <v>115.58</v>
      </c>
      <c r="J219" s="154">
        <v>6572.42</v>
      </c>
      <c r="K219" s="176">
        <v>759640</v>
      </c>
    </row>
    <row r="220" customHeight="1" spans="1:11">
      <c r="A220" s="177">
        <v>44964</v>
      </c>
      <c r="B220" s="167">
        <v>20230000895</v>
      </c>
      <c r="C220" s="183" t="s">
        <v>491</v>
      </c>
      <c r="D220" s="178" t="s">
        <v>492</v>
      </c>
      <c r="E220" s="154"/>
      <c r="F220" s="154"/>
      <c r="G220" s="172" t="s">
        <v>493</v>
      </c>
      <c r="H220" s="154">
        <v>115.58</v>
      </c>
      <c r="I220" s="158">
        <v>115.58</v>
      </c>
      <c r="J220" s="154">
        <v>6630.42</v>
      </c>
      <c r="K220" s="176">
        <v>766344</v>
      </c>
    </row>
    <row r="221" customHeight="1" spans="1:11">
      <c r="A221" s="177">
        <v>44963</v>
      </c>
      <c r="B221" s="167">
        <v>20230000774</v>
      </c>
      <c r="C221" s="155" t="s">
        <v>494</v>
      </c>
      <c r="D221" s="178" t="s">
        <v>58</v>
      </c>
      <c r="E221" s="154"/>
      <c r="F221" s="154"/>
      <c r="G221" s="172" t="s">
        <v>495</v>
      </c>
      <c r="H221" s="154">
        <v>143.33</v>
      </c>
      <c r="I221" s="158">
        <v>143.33</v>
      </c>
      <c r="J221" s="154">
        <v>7857</v>
      </c>
      <c r="K221" s="173">
        <v>1126144</v>
      </c>
    </row>
    <row r="222" customHeight="1" spans="1:11">
      <c r="A222" s="177">
        <v>44965</v>
      </c>
      <c r="B222" s="180">
        <v>20230001006</v>
      </c>
      <c r="C222" s="155" t="s">
        <v>496</v>
      </c>
      <c r="D222" s="167" t="s">
        <v>497</v>
      </c>
      <c r="E222" s="154"/>
      <c r="F222" s="154"/>
      <c r="G222" s="172" t="s">
        <v>498</v>
      </c>
      <c r="H222" s="154">
        <v>142.14</v>
      </c>
      <c r="I222" s="158">
        <v>142.14</v>
      </c>
      <c r="J222" s="154">
        <v>5086.1</v>
      </c>
      <c r="K222" s="176">
        <v>722938</v>
      </c>
    </row>
    <row r="223" customHeight="1" spans="1:11">
      <c r="A223" s="182">
        <v>45061</v>
      </c>
      <c r="B223" s="180">
        <v>20230004123</v>
      </c>
      <c r="C223" s="155" t="s">
        <v>499</v>
      </c>
      <c r="D223" s="167" t="s">
        <v>500</v>
      </c>
      <c r="E223" s="154"/>
      <c r="F223" s="154"/>
      <c r="G223" s="174" t="s">
        <v>501</v>
      </c>
      <c r="H223" s="154">
        <v>151.48</v>
      </c>
      <c r="I223" s="158">
        <v>151.48</v>
      </c>
      <c r="J223" s="154">
        <v>5253.73</v>
      </c>
      <c r="K223" s="176">
        <v>795835</v>
      </c>
    </row>
    <row r="224" customHeight="1" spans="1:11">
      <c r="A224" s="177">
        <v>44968</v>
      </c>
      <c r="B224" s="154">
        <v>20230001471</v>
      </c>
      <c r="C224" s="184" t="s">
        <v>502</v>
      </c>
      <c r="D224" s="178" t="s">
        <v>503</v>
      </c>
      <c r="E224" s="154"/>
      <c r="F224" s="154"/>
      <c r="G224" s="172" t="s">
        <v>504</v>
      </c>
      <c r="H224" s="154">
        <v>142.14</v>
      </c>
      <c r="I224" s="158">
        <v>142.14</v>
      </c>
      <c r="J224" s="154">
        <v>5136.38</v>
      </c>
      <c r="K224" s="176">
        <v>730085</v>
      </c>
    </row>
    <row r="225" customHeight="1" spans="1:11">
      <c r="A225" s="177">
        <v>45042</v>
      </c>
      <c r="B225" s="154">
        <v>20230003708</v>
      </c>
      <c r="C225" s="155" t="s">
        <v>505</v>
      </c>
      <c r="D225" s="178" t="s">
        <v>506</v>
      </c>
      <c r="E225" s="154"/>
      <c r="F225" s="154"/>
      <c r="G225" s="174" t="s">
        <v>507</v>
      </c>
      <c r="H225" s="154">
        <v>151.48</v>
      </c>
      <c r="I225" s="158">
        <v>151.48</v>
      </c>
      <c r="J225" s="154">
        <v>5313.88</v>
      </c>
      <c r="K225" s="173">
        <v>804947</v>
      </c>
    </row>
    <row r="226" customHeight="1" spans="1:11">
      <c r="A226" s="177">
        <v>44963</v>
      </c>
      <c r="B226" s="180">
        <v>20230000803</v>
      </c>
      <c r="C226" s="155" t="s">
        <v>508</v>
      </c>
      <c r="D226" s="178" t="s">
        <v>509</v>
      </c>
      <c r="E226" s="154"/>
      <c r="F226" s="154"/>
      <c r="G226" s="172" t="s">
        <v>510</v>
      </c>
      <c r="H226" s="154">
        <v>142.14</v>
      </c>
      <c r="I226" s="158">
        <v>142.14</v>
      </c>
      <c r="J226" s="154">
        <v>5166.38</v>
      </c>
      <c r="K226" s="176">
        <v>734350</v>
      </c>
    </row>
    <row r="227" customHeight="1" spans="1:11">
      <c r="A227" s="177">
        <v>45000</v>
      </c>
      <c r="B227" s="180">
        <v>20230002472</v>
      </c>
      <c r="C227" s="155" t="s">
        <v>511</v>
      </c>
      <c r="D227" s="178" t="s">
        <v>512</v>
      </c>
      <c r="E227" s="154"/>
      <c r="F227" s="154"/>
      <c r="G227" s="174" t="s">
        <v>513</v>
      </c>
      <c r="H227" s="154">
        <v>151.48</v>
      </c>
      <c r="I227" s="158">
        <v>151.48</v>
      </c>
      <c r="J227" s="154">
        <v>5329.57</v>
      </c>
      <c r="K227" s="176">
        <v>802844</v>
      </c>
    </row>
    <row r="228" customHeight="1" spans="1:11">
      <c r="A228" s="177">
        <v>45240</v>
      </c>
      <c r="B228" s="180">
        <v>20230009580</v>
      </c>
      <c r="C228" s="155" t="s">
        <v>514</v>
      </c>
      <c r="D228" s="178" t="s">
        <v>515</v>
      </c>
      <c r="E228" s="154"/>
      <c r="F228" s="154"/>
      <c r="G228" s="172" t="s">
        <v>516</v>
      </c>
      <c r="H228" s="154">
        <v>142.14</v>
      </c>
      <c r="I228" s="158">
        <v>142.14</v>
      </c>
      <c r="J228" s="154">
        <v>5944.84</v>
      </c>
      <c r="K228" s="176">
        <v>845000</v>
      </c>
    </row>
    <row r="229" customHeight="1" spans="1:11">
      <c r="A229" s="177">
        <v>45011</v>
      </c>
      <c r="B229" s="180">
        <v>20230002805</v>
      </c>
      <c r="C229" s="155" t="s">
        <v>517</v>
      </c>
      <c r="D229" s="178" t="s">
        <v>518</v>
      </c>
      <c r="E229" s="154"/>
      <c r="F229" s="154"/>
      <c r="G229" s="174" t="s">
        <v>519</v>
      </c>
      <c r="H229" s="154">
        <v>151.48</v>
      </c>
      <c r="I229" s="158">
        <v>151.48</v>
      </c>
      <c r="J229" s="154">
        <v>5360</v>
      </c>
      <c r="K229" s="176">
        <v>811933</v>
      </c>
    </row>
    <row r="230" customHeight="1" spans="1:11">
      <c r="A230" s="177">
        <v>44965</v>
      </c>
      <c r="B230" s="180">
        <v>20230001038</v>
      </c>
      <c r="C230" s="162" t="s">
        <v>520</v>
      </c>
      <c r="D230" s="178" t="s">
        <v>521</v>
      </c>
      <c r="E230" s="154"/>
      <c r="F230" s="154"/>
      <c r="G230" s="172" t="s">
        <v>522</v>
      </c>
      <c r="H230" s="154">
        <v>142.14</v>
      </c>
      <c r="I230" s="158">
        <v>142.14</v>
      </c>
      <c r="J230" s="154">
        <v>5261.38</v>
      </c>
      <c r="K230" s="173">
        <v>747853</v>
      </c>
    </row>
    <row r="231" customHeight="1" spans="1:11">
      <c r="A231" s="177">
        <v>44967</v>
      </c>
      <c r="B231" s="180">
        <v>20230001396</v>
      </c>
      <c r="C231" s="155" t="s">
        <v>523</v>
      </c>
      <c r="D231" s="178" t="s">
        <v>524</v>
      </c>
      <c r="E231" s="154"/>
      <c r="F231" s="154"/>
      <c r="G231" s="174" t="s">
        <v>525</v>
      </c>
      <c r="H231" s="154">
        <v>151.48</v>
      </c>
      <c r="I231" s="158">
        <v>151.48</v>
      </c>
      <c r="J231" s="154">
        <v>5175.37</v>
      </c>
      <c r="K231" s="176">
        <v>783965</v>
      </c>
    </row>
    <row r="232" customHeight="1" spans="1:11">
      <c r="A232" s="177">
        <v>44966</v>
      </c>
      <c r="B232" s="167">
        <v>20230001256</v>
      </c>
      <c r="C232" s="162" t="s">
        <v>526</v>
      </c>
      <c r="D232" s="178" t="s">
        <v>527</v>
      </c>
      <c r="E232" s="154"/>
      <c r="F232" s="154"/>
      <c r="G232" s="172" t="s">
        <v>528</v>
      </c>
      <c r="H232" s="154">
        <v>142.14</v>
      </c>
      <c r="I232" s="158">
        <v>142.14</v>
      </c>
      <c r="J232" s="154">
        <v>5306.38</v>
      </c>
      <c r="K232" s="176">
        <v>754249</v>
      </c>
    </row>
    <row r="233" customHeight="1" spans="1:11">
      <c r="A233" s="177">
        <v>44968</v>
      </c>
      <c r="B233" s="180">
        <v>20230001540</v>
      </c>
      <c r="C233" s="183" t="s">
        <v>529</v>
      </c>
      <c r="D233" s="167" t="s">
        <v>530</v>
      </c>
      <c r="E233" s="154"/>
      <c r="F233" s="154"/>
      <c r="G233" s="172" t="s">
        <v>531</v>
      </c>
      <c r="H233" s="154">
        <v>151.48</v>
      </c>
      <c r="I233" s="158">
        <v>151.48</v>
      </c>
      <c r="J233" s="154">
        <v>5412.09</v>
      </c>
      <c r="K233" s="176">
        <v>819825</v>
      </c>
    </row>
    <row r="234" customHeight="1" spans="1:11">
      <c r="A234" s="177">
        <v>44967</v>
      </c>
      <c r="B234" s="180">
        <v>20230001409</v>
      </c>
      <c r="C234" s="155" t="s">
        <v>532</v>
      </c>
      <c r="D234" s="178" t="s">
        <v>533</v>
      </c>
      <c r="E234" s="154"/>
      <c r="F234" s="154"/>
      <c r="G234" s="172" t="s">
        <v>534</v>
      </c>
      <c r="H234" s="154">
        <v>142.14</v>
      </c>
      <c r="I234" s="158">
        <v>142.14</v>
      </c>
      <c r="J234" s="154">
        <v>5331.38</v>
      </c>
      <c r="K234" s="176">
        <v>757803</v>
      </c>
    </row>
    <row r="235" customHeight="1" spans="1:11">
      <c r="A235" s="177">
        <v>44982</v>
      </c>
      <c r="B235" s="154">
        <v>20230001886</v>
      </c>
      <c r="C235" s="155" t="s">
        <v>535</v>
      </c>
      <c r="D235" s="167" t="s">
        <v>536</v>
      </c>
      <c r="E235" s="154"/>
      <c r="F235" s="154"/>
      <c r="G235" s="174" t="s">
        <v>537</v>
      </c>
      <c r="H235" s="154">
        <v>151.48</v>
      </c>
      <c r="I235" s="158">
        <v>151.48</v>
      </c>
      <c r="J235" s="154">
        <v>5460</v>
      </c>
      <c r="K235" s="173">
        <v>827080</v>
      </c>
    </row>
    <row r="236" customHeight="1" spans="1:11">
      <c r="A236" s="177">
        <v>45000</v>
      </c>
      <c r="B236" s="180">
        <v>20230002447</v>
      </c>
      <c r="C236" s="162" t="s">
        <v>538</v>
      </c>
      <c r="D236" s="178" t="s">
        <v>539</v>
      </c>
      <c r="E236" s="154"/>
      <c r="F236" s="154"/>
      <c r="G236" s="172" t="s">
        <v>540</v>
      </c>
      <c r="H236" s="154">
        <v>142.14</v>
      </c>
      <c r="I236" s="158">
        <v>142.14</v>
      </c>
      <c r="J236" s="154">
        <v>5376.38</v>
      </c>
      <c r="K236" s="176">
        <v>764199</v>
      </c>
    </row>
    <row r="237" customHeight="1" spans="1:11">
      <c r="A237" s="177">
        <v>44982</v>
      </c>
      <c r="B237" s="167">
        <v>20230001880</v>
      </c>
      <c r="C237" s="155" t="s">
        <v>541</v>
      </c>
      <c r="D237" s="178" t="s">
        <v>542</v>
      </c>
      <c r="E237" s="154"/>
      <c r="F237" s="154"/>
      <c r="G237" s="174" t="s">
        <v>543</v>
      </c>
      <c r="H237" s="154">
        <v>151.48</v>
      </c>
      <c r="I237" s="158">
        <v>151.48</v>
      </c>
      <c r="J237" s="154">
        <v>5550</v>
      </c>
      <c r="K237" s="176">
        <v>840714</v>
      </c>
    </row>
    <row r="238" customHeight="1" spans="1:11">
      <c r="A238" s="177">
        <v>44962</v>
      </c>
      <c r="B238" s="154">
        <v>20230000675</v>
      </c>
      <c r="C238" s="155" t="s">
        <v>25</v>
      </c>
      <c r="D238" s="178" t="s">
        <v>26</v>
      </c>
      <c r="E238" s="154"/>
      <c r="F238" s="154"/>
      <c r="G238" s="172" t="s">
        <v>544</v>
      </c>
      <c r="H238" s="154">
        <v>142.14</v>
      </c>
      <c r="I238" s="158">
        <v>142.14</v>
      </c>
      <c r="J238" s="154">
        <v>5396.38</v>
      </c>
      <c r="K238" s="173">
        <v>767042</v>
      </c>
    </row>
    <row r="239" customHeight="1" spans="1:11">
      <c r="A239" s="177">
        <v>45084</v>
      </c>
      <c r="B239" s="180">
        <v>20230004799</v>
      </c>
      <c r="C239" s="212" t="s">
        <v>545</v>
      </c>
      <c r="D239" s="154" t="s">
        <v>546</v>
      </c>
      <c r="E239" s="154"/>
      <c r="F239" s="154"/>
      <c r="G239" s="174" t="s">
        <v>547</v>
      </c>
      <c r="H239" s="154">
        <v>151.48</v>
      </c>
      <c r="I239" s="158">
        <v>151.48</v>
      </c>
      <c r="J239" s="154">
        <v>5617.27</v>
      </c>
      <c r="K239" s="176">
        <v>850904</v>
      </c>
    </row>
    <row r="240" customHeight="1" spans="1:11">
      <c r="A240" s="177">
        <v>44964</v>
      </c>
      <c r="B240" s="180">
        <v>20230000863</v>
      </c>
      <c r="C240" s="183" t="s">
        <v>548</v>
      </c>
      <c r="D240" s="178" t="s">
        <v>549</v>
      </c>
      <c r="E240" s="154"/>
      <c r="F240" s="154"/>
      <c r="G240" s="172" t="s">
        <v>550</v>
      </c>
      <c r="H240" s="154">
        <v>142.14</v>
      </c>
      <c r="I240" s="158">
        <v>142.14</v>
      </c>
      <c r="J240" s="154">
        <v>6246.42</v>
      </c>
      <c r="K240" s="176">
        <v>887866</v>
      </c>
    </row>
    <row r="241" customHeight="1" spans="1:11">
      <c r="A241" s="177">
        <v>45065</v>
      </c>
      <c r="B241" s="154">
        <v>20230004274</v>
      </c>
      <c r="C241" s="155" t="s">
        <v>551</v>
      </c>
      <c r="D241" s="178" t="s">
        <v>552</v>
      </c>
      <c r="E241" s="154"/>
      <c r="F241" s="154"/>
      <c r="G241" s="174" t="s">
        <v>553</v>
      </c>
      <c r="H241" s="154">
        <v>151.48</v>
      </c>
      <c r="I241" s="158">
        <v>151.48</v>
      </c>
      <c r="J241" s="154">
        <v>6230</v>
      </c>
      <c r="K241" s="173">
        <v>943721</v>
      </c>
    </row>
    <row r="242" customHeight="1" spans="1:11">
      <c r="A242" s="177">
        <v>44966</v>
      </c>
      <c r="B242" s="185" t="s">
        <v>554</v>
      </c>
      <c r="C242" s="155" t="s">
        <v>555</v>
      </c>
      <c r="D242" s="178" t="s">
        <v>556</v>
      </c>
      <c r="E242" s="154"/>
      <c r="F242" s="154"/>
      <c r="G242" s="172" t="s">
        <v>557</v>
      </c>
      <c r="H242" s="154">
        <v>107.8</v>
      </c>
      <c r="I242" s="158">
        <v>107.8</v>
      </c>
      <c r="J242" s="154">
        <v>7961</v>
      </c>
      <c r="K242" s="176">
        <v>858196</v>
      </c>
    </row>
    <row r="243" customHeight="1" spans="1:11">
      <c r="A243" s="177">
        <v>45075</v>
      </c>
      <c r="B243" s="154">
        <v>20230004510</v>
      </c>
      <c r="C243" s="155" t="s">
        <v>229</v>
      </c>
      <c r="D243" s="178" t="s">
        <v>230</v>
      </c>
      <c r="E243" s="154"/>
      <c r="F243" s="154"/>
      <c r="G243" s="174" t="s">
        <v>558</v>
      </c>
      <c r="H243" s="154">
        <v>107.62</v>
      </c>
      <c r="I243" s="158">
        <v>107.62</v>
      </c>
      <c r="J243" s="154">
        <v>8000</v>
      </c>
      <c r="K243" s="176">
        <v>860960</v>
      </c>
    </row>
    <row r="244" customHeight="1" spans="1:11">
      <c r="A244" s="177">
        <v>45346</v>
      </c>
      <c r="B244" s="185" t="s">
        <v>559</v>
      </c>
      <c r="C244" s="155" t="s">
        <v>560</v>
      </c>
      <c r="D244" s="154" t="s">
        <v>561</v>
      </c>
      <c r="E244" s="154"/>
      <c r="F244" s="154"/>
      <c r="G244" s="172" t="s">
        <v>562</v>
      </c>
      <c r="H244" s="154">
        <v>107.98</v>
      </c>
      <c r="I244" s="158">
        <v>107.98</v>
      </c>
      <c r="J244" s="154">
        <v>5606.13</v>
      </c>
      <c r="K244" s="176">
        <v>605350</v>
      </c>
    </row>
    <row r="245" customHeight="1" spans="1:11">
      <c r="A245" s="182">
        <v>45284</v>
      </c>
      <c r="B245" s="185" t="s">
        <v>563</v>
      </c>
      <c r="C245" s="155" t="s">
        <v>560</v>
      </c>
      <c r="D245" s="154" t="s">
        <v>564</v>
      </c>
      <c r="E245" s="154"/>
      <c r="F245" s="154"/>
      <c r="G245" s="174" t="s">
        <v>565</v>
      </c>
      <c r="H245" s="154">
        <v>107.62</v>
      </c>
      <c r="I245" s="158">
        <v>107.62</v>
      </c>
      <c r="J245" s="154">
        <v>5600</v>
      </c>
      <c r="K245" s="176">
        <v>602672</v>
      </c>
    </row>
    <row r="246" customHeight="1" spans="1:11">
      <c r="A246" s="177">
        <v>45105</v>
      </c>
      <c r="B246" s="185" t="s">
        <v>566</v>
      </c>
      <c r="C246" s="155" t="s">
        <v>567</v>
      </c>
      <c r="D246" s="154" t="s">
        <v>568</v>
      </c>
      <c r="E246" s="154"/>
      <c r="F246" s="154"/>
      <c r="G246" s="172" t="s">
        <v>569</v>
      </c>
      <c r="H246" s="154">
        <v>107.98</v>
      </c>
      <c r="I246" s="158">
        <v>107.98</v>
      </c>
      <c r="J246" s="154">
        <v>5610</v>
      </c>
      <c r="K246" s="176">
        <v>605768</v>
      </c>
    </row>
    <row r="247" customHeight="1" spans="1:11">
      <c r="A247" s="177">
        <v>45299</v>
      </c>
      <c r="B247" s="185" t="s">
        <v>570</v>
      </c>
      <c r="C247" s="155" t="s">
        <v>571</v>
      </c>
      <c r="D247" s="156" t="s">
        <v>572</v>
      </c>
      <c r="E247" s="154"/>
      <c r="F247" s="154"/>
      <c r="G247" s="174" t="s">
        <v>573</v>
      </c>
      <c r="H247" s="154">
        <v>107.62</v>
      </c>
      <c r="I247" s="158">
        <v>107.62</v>
      </c>
      <c r="J247" s="154">
        <v>5621.6</v>
      </c>
      <c r="K247" s="176">
        <v>605000</v>
      </c>
    </row>
    <row r="248" customHeight="1" spans="1:11">
      <c r="A248" s="177">
        <v>45099</v>
      </c>
      <c r="B248" s="185" t="s">
        <v>574</v>
      </c>
      <c r="C248" s="155" t="s">
        <v>575</v>
      </c>
      <c r="D248" s="154" t="s">
        <v>576</v>
      </c>
      <c r="E248" s="154"/>
      <c r="F248" s="154"/>
      <c r="G248" s="172" t="s">
        <v>577</v>
      </c>
      <c r="H248" s="154">
        <v>107.98</v>
      </c>
      <c r="I248" s="158">
        <v>107.98</v>
      </c>
      <c r="J248" s="154">
        <v>5741.8</v>
      </c>
      <c r="K248" s="176">
        <v>620000</v>
      </c>
    </row>
    <row r="249" customHeight="1" spans="1:11">
      <c r="A249" s="177">
        <v>45102</v>
      </c>
      <c r="B249" s="185" t="s">
        <v>578</v>
      </c>
      <c r="C249" s="155" t="s">
        <v>579</v>
      </c>
      <c r="D249" s="154" t="s">
        <v>580</v>
      </c>
      <c r="E249" s="154"/>
      <c r="F249" s="154"/>
      <c r="G249" s="172" t="s">
        <v>581</v>
      </c>
      <c r="H249" s="154">
        <v>107.62</v>
      </c>
      <c r="I249" s="158">
        <v>107.62</v>
      </c>
      <c r="J249" s="154">
        <v>5761.01</v>
      </c>
      <c r="K249" s="176">
        <v>620000</v>
      </c>
    </row>
    <row r="250" customHeight="1" spans="1:11">
      <c r="A250" s="177">
        <v>45059</v>
      </c>
      <c r="B250" s="185" t="s">
        <v>582</v>
      </c>
      <c r="C250" s="155" t="s">
        <v>583</v>
      </c>
      <c r="D250" s="156" t="s">
        <v>584</v>
      </c>
      <c r="E250" s="154"/>
      <c r="F250" s="154"/>
      <c r="G250" s="174" t="s">
        <v>585</v>
      </c>
      <c r="H250" s="154">
        <v>107.98</v>
      </c>
      <c r="I250" s="158">
        <v>107.98</v>
      </c>
      <c r="J250" s="154">
        <v>5463.97</v>
      </c>
      <c r="K250" s="176">
        <v>590000</v>
      </c>
    </row>
    <row r="251" customHeight="1" spans="1:11">
      <c r="A251" s="177">
        <v>45072</v>
      </c>
      <c r="B251" s="185" t="s">
        <v>586</v>
      </c>
      <c r="C251" s="155" t="s">
        <v>587</v>
      </c>
      <c r="D251" s="156" t="s">
        <v>588</v>
      </c>
      <c r="E251" s="154"/>
      <c r="F251" s="154"/>
      <c r="G251" s="172" t="s">
        <v>589</v>
      </c>
      <c r="H251" s="154">
        <v>107.62</v>
      </c>
      <c r="I251" s="158">
        <v>107.62</v>
      </c>
      <c r="J251" s="154">
        <v>5519.63</v>
      </c>
      <c r="K251" s="176">
        <v>594023</v>
      </c>
    </row>
    <row r="252" customHeight="1" spans="1:11">
      <c r="A252" s="177">
        <v>45137</v>
      </c>
      <c r="B252" s="185" t="s">
        <v>590</v>
      </c>
      <c r="C252" s="155" t="s">
        <v>591</v>
      </c>
      <c r="D252" s="154" t="s">
        <v>592</v>
      </c>
      <c r="E252" s="154"/>
      <c r="F252" s="154"/>
      <c r="G252" s="174" t="s">
        <v>593</v>
      </c>
      <c r="H252" s="154">
        <v>107.98</v>
      </c>
      <c r="I252" s="158">
        <v>107.98</v>
      </c>
      <c r="J252" s="154">
        <v>5566.28</v>
      </c>
      <c r="K252" s="176">
        <v>601047</v>
      </c>
    </row>
    <row r="253" customHeight="1" spans="1:11">
      <c r="A253" s="177">
        <v>44962</v>
      </c>
      <c r="B253" s="185" t="s">
        <v>594</v>
      </c>
      <c r="C253" s="155" t="s">
        <v>595</v>
      </c>
      <c r="D253" s="156" t="s">
        <v>596</v>
      </c>
      <c r="E253" s="154"/>
      <c r="F253" s="154"/>
      <c r="G253" s="172" t="s">
        <v>597</v>
      </c>
      <c r="H253" s="154">
        <v>107.62</v>
      </c>
      <c r="I253" s="158">
        <v>107.62</v>
      </c>
      <c r="J253" s="154">
        <v>5269.38</v>
      </c>
      <c r="K253" s="176">
        <v>567091</v>
      </c>
    </row>
    <row r="254" customHeight="1" spans="1:11">
      <c r="A254" s="177">
        <v>45042</v>
      </c>
      <c r="B254" s="185" t="s">
        <v>598</v>
      </c>
      <c r="C254" s="155" t="s">
        <v>599</v>
      </c>
      <c r="D254" s="156" t="s">
        <v>600</v>
      </c>
      <c r="E254" s="154"/>
      <c r="F254" s="154"/>
      <c r="G254" s="174" t="s">
        <v>601</v>
      </c>
      <c r="H254" s="154">
        <v>107.98</v>
      </c>
      <c r="I254" s="158">
        <v>107.98</v>
      </c>
      <c r="J254" s="154">
        <v>5653.65</v>
      </c>
      <c r="K254" s="176">
        <v>610481</v>
      </c>
    </row>
    <row r="255" customHeight="1" spans="1:11">
      <c r="A255" s="177">
        <v>45096</v>
      </c>
      <c r="B255" s="185" t="s">
        <v>602</v>
      </c>
      <c r="C255" s="155" t="s">
        <v>603</v>
      </c>
      <c r="D255" s="178" t="s">
        <v>604</v>
      </c>
      <c r="E255" s="154"/>
      <c r="F255" s="154"/>
      <c r="G255" s="172" t="s">
        <v>605</v>
      </c>
      <c r="H255" s="154">
        <v>107.62</v>
      </c>
      <c r="I255" s="158">
        <v>107.62</v>
      </c>
      <c r="J255" s="154">
        <v>5936.5</v>
      </c>
      <c r="K255" s="176">
        <v>638888</v>
      </c>
    </row>
    <row r="256" customHeight="1" spans="1:11">
      <c r="A256" s="177">
        <v>45075</v>
      </c>
      <c r="B256" s="185" t="s">
        <v>606</v>
      </c>
      <c r="C256" s="155" t="s">
        <v>607</v>
      </c>
      <c r="D256" s="154" t="s">
        <v>608</v>
      </c>
      <c r="E256" s="154"/>
      <c r="F256" s="154"/>
      <c r="G256" s="174" t="s">
        <v>609</v>
      </c>
      <c r="H256" s="154">
        <v>107.98</v>
      </c>
      <c r="I256" s="158">
        <v>107.98</v>
      </c>
      <c r="J256" s="154">
        <v>5640</v>
      </c>
      <c r="K256" s="176">
        <v>609007</v>
      </c>
    </row>
    <row r="257" customHeight="1" spans="1:11">
      <c r="A257" s="177">
        <v>45069</v>
      </c>
      <c r="B257" s="185" t="s">
        <v>610</v>
      </c>
      <c r="C257" s="155" t="s">
        <v>611</v>
      </c>
      <c r="D257" s="154" t="s">
        <v>612</v>
      </c>
      <c r="E257" s="154"/>
      <c r="F257" s="154"/>
      <c r="G257" s="172" t="s">
        <v>613</v>
      </c>
      <c r="H257" s="154">
        <v>107.62</v>
      </c>
      <c r="I257" s="158">
        <v>107.62</v>
      </c>
      <c r="J257" s="154">
        <v>5850</v>
      </c>
      <c r="K257" s="176">
        <v>629577</v>
      </c>
    </row>
    <row r="258" customHeight="1" spans="1:11">
      <c r="A258" s="177">
        <v>45114</v>
      </c>
      <c r="B258" s="185" t="s">
        <v>614</v>
      </c>
      <c r="C258" s="155" t="s">
        <v>615</v>
      </c>
      <c r="D258" s="156" t="s">
        <v>616</v>
      </c>
      <c r="E258" s="154"/>
      <c r="F258" s="154"/>
      <c r="G258" s="174" t="s">
        <v>617</v>
      </c>
      <c r="H258" s="154">
        <v>107.98</v>
      </c>
      <c r="I258" s="158">
        <v>107.98</v>
      </c>
      <c r="J258" s="154">
        <v>5985.13</v>
      </c>
      <c r="K258" s="176">
        <v>646275</v>
      </c>
    </row>
    <row r="259" customHeight="1" spans="1:11">
      <c r="A259" s="177">
        <v>45091</v>
      </c>
      <c r="B259" s="185" t="s">
        <v>618</v>
      </c>
      <c r="C259" s="155" t="s">
        <v>619</v>
      </c>
      <c r="D259" s="154" t="s">
        <v>620</v>
      </c>
      <c r="E259" s="154"/>
      <c r="F259" s="154"/>
      <c r="G259" s="172" t="s">
        <v>621</v>
      </c>
      <c r="H259" s="154">
        <v>107.62</v>
      </c>
      <c r="I259" s="158">
        <v>107.62</v>
      </c>
      <c r="J259" s="154">
        <v>5671.55</v>
      </c>
      <c r="K259" s="176">
        <v>610372</v>
      </c>
    </row>
    <row r="260" customHeight="1" spans="1:11">
      <c r="A260" s="177">
        <v>45165</v>
      </c>
      <c r="B260" s="185" t="s">
        <v>622</v>
      </c>
      <c r="C260" s="213" t="s">
        <v>623</v>
      </c>
      <c r="D260" s="154" t="s">
        <v>624</v>
      </c>
      <c r="E260" s="154"/>
      <c r="F260" s="154"/>
      <c r="G260" s="174" t="s">
        <v>625</v>
      </c>
      <c r="H260" s="154">
        <v>107.98</v>
      </c>
      <c r="I260" s="158">
        <v>107.98</v>
      </c>
      <c r="J260" s="154">
        <v>6019.63</v>
      </c>
      <c r="K260" s="176">
        <v>650000</v>
      </c>
    </row>
    <row r="261" customHeight="1" spans="1:11">
      <c r="A261" s="177">
        <v>45065</v>
      </c>
      <c r="B261" s="185" t="s">
        <v>626</v>
      </c>
      <c r="C261" s="155" t="s">
        <v>627</v>
      </c>
      <c r="D261" s="154" t="s">
        <v>628</v>
      </c>
      <c r="E261" s="154"/>
      <c r="F261" s="154"/>
      <c r="G261" s="172" t="s">
        <v>629</v>
      </c>
      <c r="H261" s="154">
        <v>107.62</v>
      </c>
      <c r="I261" s="158">
        <v>107.62</v>
      </c>
      <c r="J261" s="154">
        <v>5737</v>
      </c>
      <c r="K261" s="176">
        <v>617416</v>
      </c>
    </row>
    <row r="262" customHeight="1" spans="1:11">
      <c r="A262" s="177">
        <v>45071</v>
      </c>
      <c r="B262" s="185" t="s">
        <v>630</v>
      </c>
      <c r="C262" s="155" t="s">
        <v>631</v>
      </c>
      <c r="D262" s="154" t="s">
        <v>632</v>
      </c>
      <c r="E262" s="154"/>
      <c r="F262" s="154"/>
      <c r="G262" s="172" t="s">
        <v>633</v>
      </c>
      <c r="H262" s="154">
        <v>107.98</v>
      </c>
      <c r="I262" s="158">
        <v>107.98</v>
      </c>
      <c r="J262" s="154">
        <v>7000</v>
      </c>
      <c r="K262" s="176">
        <v>755860</v>
      </c>
    </row>
    <row r="263" customHeight="1" spans="1:11">
      <c r="A263" s="177">
        <v>45204</v>
      </c>
      <c r="B263" s="185" t="s">
        <v>634</v>
      </c>
      <c r="C263" s="155" t="s">
        <v>635</v>
      </c>
      <c r="D263" s="154" t="s">
        <v>636</v>
      </c>
      <c r="E263" s="154"/>
      <c r="F263" s="154"/>
      <c r="G263" s="172" t="s">
        <v>637</v>
      </c>
      <c r="H263" s="154">
        <v>107.62</v>
      </c>
      <c r="I263" s="158">
        <v>107.62</v>
      </c>
      <c r="J263" s="154">
        <v>7040</v>
      </c>
      <c r="K263" s="176">
        <v>757645</v>
      </c>
    </row>
    <row r="264" customHeight="1" spans="1:11">
      <c r="A264" s="182">
        <v>45081</v>
      </c>
      <c r="B264" s="185" t="s">
        <v>638</v>
      </c>
      <c r="C264" s="212" t="s">
        <v>639</v>
      </c>
      <c r="D264" s="167" t="s">
        <v>640</v>
      </c>
      <c r="E264" s="154"/>
      <c r="F264" s="154"/>
      <c r="G264" s="174" t="s">
        <v>641</v>
      </c>
      <c r="H264" s="154">
        <v>107.62</v>
      </c>
      <c r="I264" s="158">
        <v>107.62</v>
      </c>
      <c r="J264" s="154">
        <v>8173.5</v>
      </c>
      <c r="K264" s="176">
        <v>878000</v>
      </c>
    </row>
    <row r="265" customHeight="1" spans="1:11">
      <c r="A265" s="182">
        <v>45649</v>
      </c>
      <c r="B265" s="185" t="s">
        <v>642</v>
      </c>
      <c r="C265" s="155"/>
      <c r="D265" s="154" t="s">
        <v>643</v>
      </c>
      <c r="E265" s="154"/>
      <c r="F265" s="154"/>
      <c r="G265" s="172" t="s">
        <v>644</v>
      </c>
      <c r="H265" s="154">
        <v>107.42</v>
      </c>
      <c r="I265" s="158">
        <v>107.42</v>
      </c>
      <c r="J265" s="154">
        <v>8031</v>
      </c>
      <c r="K265" s="176">
        <v>862690</v>
      </c>
    </row>
    <row r="266" customHeight="1" spans="1:11">
      <c r="A266" s="177">
        <v>45017</v>
      </c>
      <c r="B266" s="185" t="s">
        <v>645</v>
      </c>
      <c r="C266" s="155" t="s">
        <v>646</v>
      </c>
      <c r="D266" s="156" t="s">
        <v>647</v>
      </c>
      <c r="E266" s="154"/>
      <c r="F266" s="154"/>
      <c r="G266" s="174" t="s">
        <v>648</v>
      </c>
      <c r="H266" s="154">
        <v>107.62</v>
      </c>
      <c r="I266" s="158">
        <v>107.62</v>
      </c>
      <c r="J266" s="154">
        <v>5342.87</v>
      </c>
      <c r="K266" s="176">
        <v>575000</v>
      </c>
    </row>
    <row r="267" customHeight="1" spans="1:11">
      <c r="A267" s="177">
        <v>45151</v>
      </c>
      <c r="B267" s="185" t="s">
        <v>649</v>
      </c>
      <c r="C267" s="155" t="s">
        <v>650</v>
      </c>
      <c r="D267" s="154" t="s">
        <v>651</v>
      </c>
      <c r="E267" s="154"/>
      <c r="F267" s="154"/>
      <c r="G267" s="172" t="s">
        <v>652</v>
      </c>
      <c r="H267" s="154">
        <v>107.62</v>
      </c>
      <c r="I267" s="158">
        <v>107.62</v>
      </c>
      <c r="J267" s="154">
        <v>5600</v>
      </c>
      <c r="K267" s="176">
        <v>602672</v>
      </c>
    </row>
    <row r="268" customHeight="1" spans="1:11">
      <c r="A268" s="177">
        <v>45055</v>
      </c>
      <c r="B268" s="185" t="s">
        <v>653</v>
      </c>
      <c r="C268" s="155" t="s">
        <v>654</v>
      </c>
      <c r="D268" s="154" t="s">
        <v>655</v>
      </c>
      <c r="E268" s="154"/>
      <c r="F268" s="154"/>
      <c r="G268" s="174" t="s">
        <v>656</v>
      </c>
      <c r="H268" s="154">
        <v>107.62</v>
      </c>
      <c r="I268" s="158">
        <v>107.62</v>
      </c>
      <c r="J268" s="154">
        <v>5407.9</v>
      </c>
      <c r="K268" s="176">
        <v>582000</v>
      </c>
    </row>
    <row r="269" customHeight="1" spans="1:11">
      <c r="A269" s="177">
        <v>45047</v>
      </c>
      <c r="B269" s="185" t="s">
        <v>657</v>
      </c>
      <c r="C269" s="155" t="s">
        <v>658</v>
      </c>
      <c r="D269" s="154" t="s">
        <v>659</v>
      </c>
      <c r="E269" s="154"/>
      <c r="F269" s="154"/>
      <c r="G269" s="172" t="s">
        <v>660</v>
      </c>
      <c r="H269" s="154">
        <v>107.62</v>
      </c>
      <c r="I269" s="158">
        <v>107.62</v>
      </c>
      <c r="J269" s="154">
        <v>5407.9</v>
      </c>
      <c r="K269" s="176">
        <v>582000</v>
      </c>
    </row>
    <row r="270" customHeight="1" spans="1:11">
      <c r="A270" s="177">
        <v>45035</v>
      </c>
      <c r="B270" s="185" t="s">
        <v>661</v>
      </c>
      <c r="C270" s="155" t="s">
        <v>662</v>
      </c>
      <c r="D270" s="167" t="s">
        <v>663</v>
      </c>
      <c r="E270" s="154"/>
      <c r="F270" s="154"/>
      <c r="G270" s="174" t="s">
        <v>664</v>
      </c>
      <c r="H270" s="154">
        <v>107.62</v>
      </c>
      <c r="I270" s="158">
        <v>107.62</v>
      </c>
      <c r="J270" s="154">
        <v>5491.54</v>
      </c>
      <c r="K270" s="176">
        <v>591000</v>
      </c>
    </row>
    <row r="271" customHeight="1" spans="1:11">
      <c r="A271" s="177">
        <v>45063</v>
      </c>
      <c r="B271" s="185" t="s">
        <v>665</v>
      </c>
      <c r="C271" s="155" t="s">
        <v>666</v>
      </c>
      <c r="D271" s="167" t="s">
        <v>667</v>
      </c>
      <c r="E271" s="154"/>
      <c r="F271" s="154"/>
      <c r="G271" s="172" t="s">
        <v>668</v>
      </c>
      <c r="H271" s="154">
        <v>107.62</v>
      </c>
      <c r="I271" s="158">
        <v>107.62</v>
      </c>
      <c r="J271" s="154">
        <v>5483.27</v>
      </c>
      <c r="K271" s="176">
        <v>590000</v>
      </c>
    </row>
    <row r="272" customHeight="1" spans="1:11">
      <c r="A272" s="177">
        <v>44965</v>
      </c>
      <c r="B272" s="154">
        <v>20230001086</v>
      </c>
      <c r="C272" s="155" t="s">
        <v>669</v>
      </c>
      <c r="D272" s="178" t="s">
        <v>670</v>
      </c>
      <c r="E272" s="154"/>
      <c r="F272" s="154"/>
      <c r="G272" s="174" t="s">
        <v>671</v>
      </c>
      <c r="H272" s="154">
        <v>107.62</v>
      </c>
      <c r="I272" s="158">
        <v>107.62</v>
      </c>
      <c r="J272" s="186">
        <v>5262.39</v>
      </c>
      <c r="K272" s="187">
        <v>566338</v>
      </c>
    </row>
    <row r="273" customHeight="1" spans="1:11">
      <c r="A273" s="177">
        <v>44968</v>
      </c>
      <c r="B273" s="185" t="s">
        <v>672</v>
      </c>
      <c r="C273" s="155" t="s">
        <v>673</v>
      </c>
      <c r="D273" s="178" t="s">
        <v>674</v>
      </c>
      <c r="E273" s="154"/>
      <c r="F273" s="154"/>
      <c r="G273" s="172" t="s">
        <v>675</v>
      </c>
      <c r="H273" s="154">
        <v>107.62</v>
      </c>
      <c r="I273" s="158">
        <v>107.62</v>
      </c>
      <c r="J273" s="154">
        <v>5256.38</v>
      </c>
      <c r="K273" s="176">
        <v>565692</v>
      </c>
    </row>
    <row r="274" customHeight="1" spans="1:11">
      <c r="A274" s="177">
        <v>45075</v>
      </c>
      <c r="B274" s="185" t="s">
        <v>676</v>
      </c>
      <c r="C274" s="155" t="s">
        <v>677</v>
      </c>
      <c r="D274" s="167" t="s">
        <v>678</v>
      </c>
      <c r="E274" s="154"/>
      <c r="F274" s="154"/>
      <c r="G274" s="172" t="s">
        <v>679</v>
      </c>
      <c r="H274" s="154">
        <v>107.62</v>
      </c>
      <c r="I274" s="158">
        <v>107.62</v>
      </c>
      <c r="J274" s="154">
        <v>5605.41</v>
      </c>
      <c r="K274" s="176">
        <v>603254</v>
      </c>
    </row>
    <row r="275" customHeight="1" spans="1:11">
      <c r="A275" s="177">
        <v>45120</v>
      </c>
      <c r="B275" s="185" t="s">
        <v>680</v>
      </c>
      <c r="C275" s="155" t="s">
        <v>681</v>
      </c>
      <c r="D275" s="167" t="s">
        <v>682</v>
      </c>
      <c r="E275" s="154"/>
      <c r="F275" s="154"/>
      <c r="G275" s="172" t="s">
        <v>683</v>
      </c>
      <c r="H275" s="154">
        <v>107.62</v>
      </c>
      <c r="I275" s="158">
        <v>107.62</v>
      </c>
      <c r="J275" s="154">
        <v>5301.38</v>
      </c>
      <c r="K275" s="176">
        <v>570535</v>
      </c>
    </row>
    <row r="276" customHeight="1" spans="1:11">
      <c r="A276" s="177">
        <v>45043</v>
      </c>
      <c r="B276" s="185" t="s">
        <v>684</v>
      </c>
      <c r="C276" s="155" t="s">
        <v>685</v>
      </c>
      <c r="D276" s="178" t="s">
        <v>686</v>
      </c>
      <c r="E276" s="154"/>
      <c r="F276" s="154"/>
      <c r="G276" s="172" t="s">
        <v>687</v>
      </c>
      <c r="H276" s="154">
        <v>107.62</v>
      </c>
      <c r="I276" s="158">
        <v>107.62</v>
      </c>
      <c r="J276" s="154">
        <v>5620</v>
      </c>
      <c r="K276" s="176">
        <v>604824</v>
      </c>
    </row>
    <row r="277" customHeight="1" spans="1:11">
      <c r="A277" s="177">
        <v>45091</v>
      </c>
      <c r="B277" s="185" t="s">
        <v>688</v>
      </c>
      <c r="C277" s="183" t="s">
        <v>689</v>
      </c>
      <c r="D277" s="167" t="s">
        <v>690</v>
      </c>
      <c r="E277" s="154"/>
      <c r="F277" s="154"/>
      <c r="G277" s="174" t="s">
        <v>691</v>
      </c>
      <c r="H277" s="154">
        <v>107.62</v>
      </c>
      <c r="I277" s="158">
        <v>107.62</v>
      </c>
      <c r="J277" s="154">
        <v>5621.63</v>
      </c>
      <c r="K277" s="176">
        <v>605000</v>
      </c>
    </row>
    <row r="278" customHeight="1" spans="1:11">
      <c r="A278" s="177">
        <v>45061</v>
      </c>
      <c r="B278" s="185" t="s">
        <v>692</v>
      </c>
      <c r="C278" s="155" t="s">
        <v>693</v>
      </c>
      <c r="D278" s="167" t="s">
        <v>694</v>
      </c>
      <c r="E278" s="154"/>
      <c r="F278" s="154"/>
      <c r="G278" s="172" t="s">
        <v>695</v>
      </c>
      <c r="H278" s="154">
        <v>107.62</v>
      </c>
      <c r="I278" s="158">
        <v>107.62</v>
      </c>
      <c r="J278" s="154">
        <v>5657.76</v>
      </c>
      <c r="K278" s="176">
        <v>608888</v>
      </c>
    </row>
    <row r="279" customHeight="1" spans="1:11">
      <c r="A279" s="177">
        <v>45066</v>
      </c>
      <c r="B279" s="185" t="s">
        <v>696</v>
      </c>
      <c r="C279" s="183" t="s">
        <v>697</v>
      </c>
      <c r="D279" s="167" t="s">
        <v>698</v>
      </c>
      <c r="E279" s="154"/>
      <c r="F279" s="154"/>
      <c r="G279" s="174" t="s">
        <v>699</v>
      </c>
      <c r="H279" s="154">
        <v>107.62</v>
      </c>
      <c r="I279" s="158">
        <v>107.62</v>
      </c>
      <c r="J279" s="154">
        <v>5657.76</v>
      </c>
      <c r="K279" s="176">
        <v>608888</v>
      </c>
    </row>
    <row r="280" customHeight="1" spans="1:11">
      <c r="A280" s="177">
        <v>45164</v>
      </c>
      <c r="B280" s="185" t="s">
        <v>700</v>
      </c>
      <c r="C280" s="155" t="s">
        <v>701</v>
      </c>
      <c r="D280" s="154" t="s">
        <v>702</v>
      </c>
      <c r="E280" s="154"/>
      <c r="F280" s="154"/>
      <c r="G280" s="172" t="s">
        <v>703</v>
      </c>
      <c r="H280" s="154">
        <v>107.62</v>
      </c>
      <c r="I280" s="158">
        <v>107.62</v>
      </c>
      <c r="J280" s="154">
        <v>5950</v>
      </c>
      <c r="K280" s="176">
        <v>640339</v>
      </c>
    </row>
    <row r="281" customHeight="1" spans="1:11">
      <c r="A281" s="177">
        <v>45075</v>
      </c>
      <c r="B281" s="185" t="s">
        <v>704</v>
      </c>
      <c r="C281" s="155" t="s">
        <v>705</v>
      </c>
      <c r="D281" s="167" t="s">
        <v>706</v>
      </c>
      <c r="E281" s="154"/>
      <c r="F281" s="154"/>
      <c r="G281" s="174" t="s">
        <v>707</v>
      </c>
      <c r="H281" s="154">
        <v>107.62</v>
      </c>
      <c r="I281" s="158">
        <v>107.62</v>
      </c>
      <c r="J281" s="154">
        <v>5965.4</v>
      </c>
      <c r="K281" s="176">
        <v>642000</v>
      </c>
    </row>
    <row r="282" customHeight="1" spans="1:11">
      <c r="A282" s="177">
        <v>45132</v>
      </c>
      <c r="B282" s="185" t="s">
        <v>708</v>
      </c>
      <c r="C282" s="155" t="s">
        <v>709</v>
      </c>
      <c r="D282" s="167" t="s">
        <v>710</v>
      </c>
      <c r="E282" s="154"/>
      <c r="F282" s="154"/>
      <c r="G282" s="172" t="s">
        <v>711</v>
      </c>
      <c r="H282" s="154">
        <v>107.62</v>
      </c>
      <c r="I282" s="158">
        <v>107.62</v>
      </c>
      <c r="J282" s="154">
        <v>7116</v>
      </c>
      <c r="K282" s="176">
        <v>765824</v>
      </c>
    </row>
    <row r="283" customHeight="1" spans="1:11">
      <c r="A283" s="177">
        <v>45299</v>
      </c>
      <c r="B283" s="185" t="s">
        <v>712</v>
      </c>
      <c r="C283" s="155" t="s">
        <v>713</v>
      </c>
      <c r="D283" s="178" t="s">
        <v>714</v>
      </c>
      <c r="E283" s="154"/>
      <c r="F283" s="154"/>
      <c r="G283" s="174" t="s">
        <v>715</v>
      </c>
      <c r="H283" s="154">
        <v>107.62</v>
      </c>
      <c r="I283" s="158">
        <v>107.62</v>
      </c>
      <c r="J283" s="154">
        <v>6968.96</v>
      </c>
      <c r="K283" s="176">
        <v>750000</v>
      </c>
    </row>
    <row r="284" customHeight="1" spans="1:11">
      <c r="A284" s="177">
        <v>45053</v>
      </c>
      <c r="B284" s="185" t="s">
        <v>716</v>
      </c>
      <c r="C284" s="155" t="s">
        <v>717</v>
      </c>
      <c r="D284" s="167" t="s">
        <v>718</v>
      </c>
      <c r="E284" s="154"/>
      <c r="F284" s="154"/>
      <c r="G284" s="174" t="s">
        <v>719</v>
      </c>
      <c r="H284" s="154">
        <v>107.98</v>
      </c>
      <c r="I284" s="158">
        <v>107.98</v>
      </c>
      <c r="J284" s="154">
        <v>7992.01</v>
      </c>
      <c r="K284" s="176">
        <v>862977</v>
      </c>
    </row>
    <row r="285" customHeight="1" spans="1:11">
      <c r="A285" s="177">
        <v>45754</v>
      </c>
      <c r="B285" s="154">
        <v>20250001791</v>
      </c>
      <c r="C285" s="155" t="s">
        <v>720</v>
      </c>
      <c r="D285" s="167" t="s">
        <v>721</v>
      </c>
      <c r="E285" s="154"/>
      <c r="F285" s="154"/>
      <c r="G285" s="172" t="s">
        <v>722</v>
      </c>
      <c r="H285" s="154">
        <v>107.62</v>
      </c>
      <c r="I285" s="158">
        <v>107.62</v>
      </c>
      <c r="J285" s="154">
        <v>5883.35</v>
      </c>
      <c r="K285" s="173">
        <v>633166</v>
      </c>
    </row>
    <row r="286" customHeight="1" spans="1:11">
      <c r="A286" s="182">
        <v>45417</v>
      </c>
      <c r="B286" s="185" t="s">
        <v>723</v>
      </c>
      <c r="C286" s="155" t="s">
        <v>724</v>
      </c>
      <c r="D286" s="167" t="s">
        <v>725</v>
      </c>
      <c r="E286" s="154"/>
      <c r="F286" s="154"/>
      <c r="G286" s="174" t="s">
        <v>726</v>
      </c>
      <c r="H286" s="154">
        <v>107.98</v>
      </c>
      <c r="I286" s="158">
        <v>107.98</v>
      </c>
      <c r="J286" s="154">
        <v>5600</v>
      </c>
      <c r="K286" s="176">
        <v>604688</v>
      </c>
    </row>
    <row r="287" customHeight="1" spans="1:11">
      <c r="A287" s="177">
        <v>45180</v>
      </c>
      <c r="B287" s="184" t="s">
        <v>727</v>
      </c>
      <c r="C287" s="155" t="s">
        <v>728</v>
      </c>
      <c r="D287" s="167" t="s">
        <v>729</v>
      </c>
      <c r="E287" s="154"/>
      <c r="F287" s="154"/>
      <c r="G287" s="172" t="s">
        <v>730</v>
      </c>
      <c r="H287" s="154">
        <v>107.62</v>
      </c>
      <c r="I287" s="158">
        <v>107.62</v>
      </c>
      <c r="J287" s="188">
        <v>5650</v>
      </c>
      <c r="K287" s="176">
        <v>608053</v>
      </c>
    </row>
    <row r="288" customHeight="1" spans="1:11">
      <c r="A288" s="177">
        <v>45172</v>
      </c>
      <c r="B288" s="185" t="s">
        <v>731</v>
      </c>
      <c r="C288" s="155" t="s">
        <v>732</v>
      </c>
      <c r="D288" s="167" t="s">
        <v>733</v>
      </c>
      <c r="E288" s="154"/>
      <c r="F288" s="154"/>
      <c r="G288" s="172" t="s">
        <v>734</v>
      </c>
      <c r="H288" s="154">
        <v>107.98</v>
      </c>
      <c r="I288" s="158">
        <v>107.98</v>
      </c>
      <c r="J288" s="154">
        <v>5649</v>
      </c>
      <c r="K288" s="176">
        <v>609979</v>
      </c>
    </row>
    <row r="289" customHeight="1" spans="1:11">
      <c r="A289" s="177">
        <v>45117</v>
      </c>
      <c r="B289" s="185" t="s">
        <v>735</v>
      </c>
      <c r="C289" s="155" t="s">
        <v>736</v>
      </c>
      <c r="D289" s="167" t="s">
        <v>737</v>
      </c>
      <c r="E289" s="154"/>
      <c r="F289" s="154"/>
      <c r="G289" s="172" t="s">
        <v>738</v>
      </c>
      <c r="H289" s="154">
        <v>107.62</v>
      </c>
      <c r="I289" s="158">
        <v>107.62</v>
      </c>
      <c r="J289" s="154">
        <v>5723.84</v>
      </c>
      <c r="K289" s="176">
        <v>616000</v>
      </c>
    </row>
    <row r="290" customHeight="1" spans="1:11">
      <c r="A290" s="177">
        <v>45137</v>
      </c>
      <c r="B290" s="185" t="s">
        <v>739</v>
      </c>
      <c r="C290" s="213" t="s">
        <v>740</v>
      </c>
      <c r="D290" s="167" t="s">
        <v>741</v>
      </c>
      <c r="E290" s="154"/>
      <c r="F290" s="154"/>
      <c r="G290" s="174" t="s">
        <v>742</v>
      </c>
      <c r="H290" s="154">
        <v>107.98</v>
      </c>
      <c r="I290" s="158">
        <v>107.98</v>
      </c>
      <c r="J290" s="154">
        <v>5660</v>
      </c>
      <c r="K290" s="176">
        <v>611167</v>
      </c>
    </row>
    <row r="291" customHeight="1" spans="1:11">
      <c r="A291" s="177">
        <v>45047</v>
      </c>
      <c r="B291" s="185" t="s">
        <v>743</v>
      </c>
      <c r="C291" s="155" t="s">
        <v>744</v>
      </c>
      <c r="D291" s="167" t="s">
        <v>745</v>
      </c>
      <c r="E291" s="154"/>
      <c r="F291" s="154"/>
      <c r="G291" s="172" t="s">
        <v>746</v>
      </c>
      <c r="H291" s="154">
        <v>107.62</v>
      </c>
      <c r="I291" s="158">
        <v>107.62</v>
      </c>
      <c r="J291" s="154">
        <v>5482.25</v>
      </c>
      <c r="K291" s="176">
        <v>590000</v>
      </c>
    </row>
    <row r="292" customHeight="1" spans="1:11">
      <c r="A292" s="177">
        <v>45133</v>
      </c>
      <c r="B292" s="155" t="s">
        <v>747</v>
      </c>
      <c r="C292" s="155" t="s">
        <v>748</v>
      </c>
      <c r="D292" s="167" t="s">
        <v>749</v>
      </c>
      <c r="E292" s="154"/>
      <c r="F292" s="154"/>
      <c r="G292" s="174" t="s">
        <v>750</v>
      </c>
      <c r="H292" s="154">
        <v>107.98</v>
      </c>
      <c r="I292" s="158">
        <v>107.98</v>
      </c>
      <c r="J292" s="154">
        <v>5800</v>
      </c>
      <c r="K292" s="176">
        <v>626284</v>
      </c>
    </row>
    <row r="293" customHeight="1" spans="1:11">
      <c r="A293" s="177">
        <v>45027</v>
      </c>
      <c r="B293" s="154">
        <v>20230003244</v>
      </c>
      <c r="C293" s="155" t="s">
        <v>751</v>
      </c>
      <c r="D293" s="167" t="s">
        <v>752</v>
      </c>
      <c r="E293" s="154"/>
      <c r="F293" s="154"/>
      <c r="G293" s="172" t="s">
        <v>753</v>
      </c>
      <c r="H293" s="154">
        <v>107.62</v>
      </c>
      <c r="I293" s="158">
        <v>107.62</v>
      </c>
      <c r="J293" s="154">
        <v>5566.5</v>
      </c>
      <c r="K293" s="173">
        <v>599067</v>
      </c>
    </row>
    <row r="294" customHeight="1" spans="1:11">
      <c r="A294" s="177">
        <v>45028</v>
      </c>
      <c r="B294" s="154">
        <v>20230003314</v>
      </c>
      <c r="C294" s="155" t="s">
        <v>754</v>
      </c>
      <c r="D294" s="178" t="s">
        <v>755</v>
      </c>
      <c r="E294" s="154"/>
      <c r="F294" s="154"/>
      <c r="G294" s="174" t="s">
        <v>756</v>
      </c>
      <c r="H294" s="154">
        <v>107.98</v>
      </c>
      <c r="I294" s="158">
        <v>107.98</v>
      </c>
      <c r="J294" s="154">
        <v>5547.32</v>
      </c>
      <c r="K294" s="173">
        <v>599000</v>
      </c>
    </row>
    <row r="295" customHeight="1" spans="1:11">
      <c r="A295" s="177">
        <v>45096</v>
      </c>
      <c r="B295" s="185" t="s">
        <v>757</v>
      </c>
      <c r="C295" s="155" t="s">
        <v>758</v>
      </c>
      <c r="D295" s="167" t="s">
        <v>759</v>
      </c>
      <c r="E295" s="154"/>
      <c r="F295" s="154"/>
      <c r="G295" s="172" t="s">
        <v>760</v>
      </c>
      <c r="H295" s="154">
        <v>107.62</v>
      </c>
      <c r="I295" s="158">
        <v>107.62</v>
      </c>
      <c r="J295" s="154">
        <v>5863.22</v>
      </c>
      <c r="K295" s="176">
        <v>631000</v>
      </c>
    </row>
    <row r="296" customHeight="1" spans="1:11">
      <c r="A296" s="177">
        <v>45115</v>
      </c>
      <c r="B296" s="154">
        <v>20230005717</v>
      </c>
      <c r="C296" s="155" t="s">
        <v>761</v>
      </c>
      <c r="D296" s="167" t="s">
        <v>762</v>
      </c>
      <c r="E296" s="154"/>
      <c r="F296" s="154"/>
      <c r="G296" s="174" t="s">
        <v>763</v>
      </c>
      <c r="H296" s="154">
        <v>107.98</v>
      </c>
      <c r="I296" s="158">
        <v>107.98</v>
      </c>
      <c r="J296" s="154">
        <v>5881.59</v>
      </c>
      <c r="K296" s="173">
        <v>635094</v>
      </c>
    </row>
    <row r="297" customHeight="1" spans="1:11">
      <c r="A297" s="177">
        <v>45077</v>
      </c>
      <c r="B297" s="154">
        <v>20230004619</v>
      </c>
      <c r="C297" s="155" t="s">
        <v>764</v>
      </c>
      <c r="D297" s="154" t="s">
        <v>765</v>
      </c>
      <c r="E297" s="154"/>
      <c r="F297" s="154"/>
      <c r="G297" s="172" t="s">
        <v>766</v>
      </c>
      <c r="H297" s="154">
        <v>107.62</v>
      </c>
      <c r="I297" s="158">
        <v>107.62</v>
      </c>
      <c r="J297" s="154">
        <v>5918.84</v>
      </c>
      <c r="K297" s="173">
        <v>636986</v>
      </c>
    </row>
    <row r="298" customHeight="1" spans="1:11">
      <c r="A298" s="189">
        <v>45078</v>
      </c>
      <c r="B298" s="154">
        <v>20230005387</v>
      </c>
      <c r="C298" s="155" t="s">
        <v>767</v>
      </c>
      <c r="D298" s="154" t="s">
        <v>768</v>
      </c>
      <c r="E298" s="154"/>
      <c r="F298" s="154"/>
      <c r="G298" s="174" t="s">
        <v>769</v>
      </c>
      <c r="H298" s="154">
        <v>107.98</v>
      </c>
      <c r="I298" s="158">
        <v>107.98</v>
      </c>
      <c r="J298" s="154">
        <v>5907.41804037785</v>
      </c>
      <c r="K298" s="173">
        <v>637883</v>
      </c>
    </row>
    <row r="299" customHeight="1" spans="1:11">
      <c r="A299" s="177">
        <v>45069</v>
      </c>
      <c r="B299" s="154">
        <v>20230004337</v>
      </c>
      <c r="C299" s="212" t="s">
        <v>770</v>
      </c>
      <c r="D299" s="154" t="s">
        <v>771</v>
      </c>
      <c r="E299" s="154"/>
      <c r="F299" s="154"/>
      <c r="G299" s="172" t="s">
        <v>772</v>
      </c>
      <c r="H299" s="154">
        <v>107.62</v>
      </c>
      <c r="I299" s="158">
        <v>107.62</v>
      </c>
      <c r="J299" s="154">
        <v>5696</v>
      </c>
      <c r="K299" s="173">
        <v>613003</v>
      </c>
    </row>
    <row r="300" customHeight="1" spans="1:11">
      <c r="A300" s="182">
        <v>45121</v>
      </c>
      <c r="B300" s="154">
        <v>20230005922</v>
      </c>
      <c r="C300" s="155" t="s">
        <v>773</v>
      </c>
      <c r="D300" s="154" t="s">
        <v>774</v>
      </c>
      <c r="E300" s="154"/>
      <c r="F300" s="154"/>
      <c r="G300" s="174" t="s">
        <v>775</v>
      </c>
      <c r="H300" s="154">
        <v>107.98</v>
      </c>
      <c r="I300" s="158">
        <v>107.98</v>
      </c>
      <c r="J300" s="154">
        <v>5910</v>
      </c>
      <c r="K300" s="173">
        <v>638162</v>
      </c>
    </row>
    <row r="301" customHeight="1" spans="1:11">
      <c r="A301" s="177">
        <v>45206</v>
      </c>
      <c r="B301" s="154">
        <v>20230008557</v>
      </c>
      <c r="C301" s="155" t="s">
        <v>776</v>
      </c>
      <c r="D301" s="154" t="s">
        <v>777</v>
      </c>
      <c r="E301" s="154"/>
      <c r="F301" s="154"/>
      <c r="G301" s="172" t="s">
        <v>778</v>
      </c>
      <c r="H301" s="154">
        <v>107.62</v>
      </c>
      <c r="I301" s="158">
        <v>107.62</v>
      </c>
      <c r="J301" s="154">
        <v>5946.85</v>
      </c>
      <c r="K301" s="173">
        <v>640000</v>
      </c>
    </row>
    <row r="302" customHeight="1" spans="1:11">
      <c r="A302" s="177">
        <v>45225</v>
      </c>
      <c r="B302" s="154">
        <v>20230009213</v>
      </c>
      <c r="C302" s="155" t="s">
        <v>779</v>
      </c>
      <c r="D302" s="156" t="s">
        <v>780</v>
      </c>
      <c r="E302" s="154"/>
      <c r="F302" s="154"/>
      <c r="G302" s="172" t="s">
        <v>781</v>
      </c>
      <c r="H302" s="154">
        <v>107.98</v>
      </c>
      <c r="I302" s="158">
        <v>107.98</v>
      </c>
      <c r="J302" s="154">
        <v>5980</v>
      </c>
      <c r="K302" s="173">
        <v>645720</v>
      </c>
    </row>
    <row r="303" customHeight="1" spans="1:11">
      <c r="A303" s="177">
        <v>45312</v>
      </c>
      <c r="B303" s="154">
        <v>20240000479</v>
      </c>
      <c r="C303" s="155" t="s">
        <v>782</v>
      </c>
      <c r="D303" s="154" t="s">
        <v>783</v>
      </c>
      <c r="E303" s="154"/>
      <c r="F303" s="154"/>
      <c r="G303" s="172" t="s">
        <v>784</v>
      </c>
      <c r="H303" s="154">
        <v>107.62</v>
      </c>
      <c r="I303" s="158">
        <v>107.62</v>
      </c>
      <c r="J303" s="154">
        <v>7015.42</v>
      </c>
      <c r="K303" s="173">
        <v>755000</v>
      </c>
    </row>
    <row r="304" customHeight="1" spans="1:11">
      <c r="A304" s="177">
        <v>45154</v>
      </c>
      <c r="B304" s="154">
        <v>20230006969</v>
      </c>
      <c r="C304" s="155" t="s">
        <v>785</v>
      </c>
      <c r="D304" s="154" t="s">
        <v>786</v>
      </c>
      <c r="E304" s="154"/>
      <c r="F304" s="154"/>
      <c r="G304" s="172" t="s">
        <v>787</v>
      </c>
      <c r="H304" s="154">
        <v>107.98</v>
      </c>
      <c r="I304" s="158">
        <v>107.98</v>
      </c>
      <c r="J304" s="154">
        <v>6945.73</v>
      </c>
      <c r="K304" s="173">
        <v>750000</v>
      </c>
    </row>
    <row r="305" customHeight="1" spans="1:11">
      <c r="A305" s="177">
        <v>45652</v>
      </c>
      <c r="B305" s="154">
        <v>20240006225</v>
      </c>
      <c r="C305" s="155" t="s">
        <v>788</v>
      </c>
      <c r="D305" s="154" t="s">
        <v>789</v>
      </c>
      <c r="E305" s="154"/>
      <c r="F305" s="154"/>
      <c r="G305" s="172" t="s">
        <v>790</v>
      </c>
      <c r="H305" s="154">
        <v>107.77</v>
      </c>
      <c r="I305" s="158">
        <v>107.77</v>
      </c>
      <c r="J305" s="154"/>
      <c r="K305" s="173">
        <v>925332</v>
      </c>
    </row>
    <row r="306" customHeight="1" spans="1:11">
      <c r="A306" s="177">
        <v>45733</v>
      </c>
      <c r="B306" s="154">
        <v>20250001337</v>
      </c>
      <c r="C306" s="155" t="s">
        <v>791</v>
      </c>
      <c r="D306" s="154" t="s">
        <v>792</v>
      </c>
      <c r="E306" s="154"/>
      <c r="F306" s="154"/>
      <c r="G306" s="174" t="s">
        <v>793</v>
      </c>
      <c r="H306" s="154">
        <v>108.14</v>
      </c>
      <c r="I306" s="158">
        <v>108.14</v>
      </c>
      <c r="J306" s="154">
        <v>5400</v>
      </c>
      <c r="K306" s="173">
        <v>583956</v>
      </c>
    </row>
    <row r="307" customHeight="1" spans="1:11">
      <c r="A307" s="177">
        <v>45652</v>
      </c>
      <c r="B307" s="154">
        <v>20240007463</v>
      </c>
      <c r="C307" s="155" t="s">
        <v>794</v>
      </c>
      <c r="D307" s="154" t="s">
        <v>795</v>
      </c>
      <c r="E307" s="154"/>
      <c r="F307" s="154"/>
      <c r="G307" s="172" t="s">
        <v>796</v>
      </c>
      <c r="H307" s="154">
        <v>107.77</v>
      </c>
      <c r="I307" s="158">
        <v>107.77</v>
      </c>
      <c r="J307" s="154">
        <v>5400</v>
      </c>
      <c r="K307" s="173">
        <v>581958</v>
      </c>
    </row>
    <row r="308" customHeight="1" spans="1:11">
      <c r="A308" s="177">
        <v>44966</v>
      </c>
      <c r="B308" s="154">
        <v>20230001167</v>
      </c>
      <c r="C308" s="155" t="s">
        <v>797</v>
      </c>
      <c r="D308" s="156" t="s">
        <v>798</v>
      </c>
      <c r="E308" s="154"/>
      <c r="F308" s="154"/>
      <c r="G308" s="172" t="s">
        <v>799</v>
      </c>
      <c r="H308" s="154">
        <v>107.77</v>
      </c>
      <c r="I308" s="158">
        <v>107.77</v>
      </c>
      <c r="J308" s="154">
        <v>5133.88</v>
      </c>
      <c r="K308" s="173">
        <v>553278</v>
      </c>
    </row>
    <row r="309" customHeight="1" spans="1:11">
      <c r="A309" s="182">
        <v>45278</v>
      </c>
      <c r="B309" s="154">
        <v>20230010456</v>
      </c>
      <c r="C309" s="155" t="s">
        <v>800</v>
      </c>
      <c r="D309" s="154" t="s">
        <v>801</v>
      </c>
      <c r="E309" s="154"/>
      <c r="F309" s="154"/>
      <c r="G309" s="172" t="s">
        <v>802</v>
      </c>
      <c r="H309" s="154">
        <v>107.77</v>
      </c>
      <c r="I309" s="158">
        <v>107.77</v>
      </c>
      <c r="J309" s="154">
        <v>5603.568</v>
      </c>
      <c r="K309" s="173">
        <v>603897</v>
      </c>
    </row>
    <row r="310" customHeight="1" spans="1:11">
      <c r="A310" s="177">
        <v>44963</v>
      </c>
      <c r="B310" s="154">
        <v>20230000833</v>
      </c>
      <c r="C310" s="155" t="s">
        <v>803</v>
      </c>
      <c r="D310" s="154" t="s">
        <v>804</v>
      </c>
      <c r="E310" s="154"/>
      <c r="F310" s="154"/>
      <c r="G310" s="174" t="s">
        <v>805</v>
      </c>
      <c r="H310" s="154">
        <v>108.14</v>
      </c>
      <c r="I310" s="158">
        <v>108.14</v>
      </c>
      <c r="J310" s="154">
        <v>5202.38</v>
      </c>
      <c r="K310" s="173">
        <v>562585</v>
      </c>
    </row>
    <row r="311" customHeight="1" spans="1:11">
      <c r="A311" s="177">
        <v>45041</v>
      </c>
      <c r="B311" s="154">
        <v>20230003652</v>
      </c>
      <c r="C311" s="155" t="s">
        <v>806</v>
      </c>
      <c r="D311" s="156" t="s">
        <v>807</v>
      </c>
      <c r="E311" s="154"/>
      <c r="F311" s="154"/>
      <c r="G311" s="172" t="s">
        <v>808</v>
      </c>
      <c r="H311" s="154">
        <v>107.77</v>
      </c>
      <c r="I311" s="158">
        <v>107.77</v>
      </c>
      <c r="J311" s="154">
        <v>5440</v>
      </c>
      <c r="K311" s="173">
        <v>586269</v>
      </c>
    </row>
    <row r="312" customHeight="1" spans="1:11">
      <c r="A312" s="177">
        <v>44965</v>
      </c>
      <c r="B312" s="154">
        <v>20230001094</v>
      </c>
      <c r="C312" s="155" t="s">
        <v>809</v>
      </c>
      <c r="D312" s="154" t="s">
        <v>810</v>
      </c>
      <c r="E312" s="154"/>
      <c r="F312" s="154"/>
      <c r="G312" s="174" t="s">
        <v>811</v>
      </c>
      <c r="H312" s="154">
        <v>108.14</v>
      </c>
      <c r="I312" s="158">
        <v>108.14</v>
      </c>
      <c r="J312" s="154">
        <v>5388</v>
      </c>
      <c r="K312" s="173">
        <v>582658</v>
      </c>
    </row>
    <row r="313" customHeight="1" spans="1:11">
      <c r="A313" s="177">
        <v>44967</v>
      </c>
      <c r="B313" s="154">
        <v>20230001270</v>
      </c>
      <c r="C313" s="155" t="s">
        <v>812</v>
      </c>
      <c r="D313" s="154" t="s">
        <v>813</v>
      </c>
      <c r="E313" s="154"/>
      <c r="F313" s="154"/>
      <c r="G313" s="172" t="s">
        <v>814</v>
      </c>
      <c r="H313" s="154">
        <v>107.77</v>
      </c>
      <c r="I313" s="158">
        <v>107.77</v>
      </c>
      <c r="J313" s="154">
        <v>5258.88</v>
      </c>
      <c r="K313" s="173">
        <v>566749</v>
      </c>
    </row>
    <row r="314" customHeight="1" spans="1:11">
      <c r="A314" s="177">
        <v>44935</v>
      </c>
      <c r="B314" s="154">
        <v>20230000205</v>
      </c>
      <c r="C314" s="155" t="s">
        <v>815</v>
      </c>
      <c r="D314" s="154" t="s">
        <v>816</v>
      </c>
      <c r="E314" s="154"/>
      <c r="F314" s="154"/>
      <c r="G314" s="172" t="s">
        <v>817</v>
      </c>
      <c r="H314" s="154">
        <v>108.14</v>
      </c>
      <c r="I314" s="158">
        <v>108.14</v>
      </c>
      <c r="J314" s="154">
        <v>5292.38</v>
      </c>
      <c r="K314" s="173">
        <v>572318</v>
      </c>
    </row>
    <row r="315" customHeight="1" spans="1:11">
      <c r="A315" s="177">
        <v>45064</v>
      </c>
      <c r="B315" s="154">
        <v>20230004214</v>
      </c>
      <c r="C315" s="155" t="s">
        <v>818</v>
      </c>
      <c r="D315" s="154" t="s">
        <v>819</v>
      </c>
      <c r="E315" s="154"/>
      <c r="F315" s="154"/>
      <c r="G315" s="172" t="s">
        <v>820</v>
      </c>
      <c r="H315" s="154">
        <v>107.77</v>
      </c>
      <c r="I315" s="158">
        <v>107.77</v>
      </c>
      <c r="J315" s="154">
        <v>5600</v>
      </c>
      <c r="K315" s="173">
        <v>603512</v>
      </c>
    </row>
    <row r="316" customHeight="1" spans="1:11">
      <c r="A316" s="177">
        <v>45027</v>
      </c>
      <c r="B316" s="154">
        <v>20230003251</v>
      </c>
      <c r="C316" s="155" t="s">
        <v>821</v>
      </c>
      <c r="D316" s="154" t="s">
        <v>822</v>
      </c>
      <c r="E316" s="154"/>
      <c r="F316" s="154"/>
      <c r="G316" s="174" t="s">
        <v>823</v>
      </c>
      <c r="H316" s="154">
        <v>108.14</v>
      </c>
      <c r="I316" s="158">
        <v>108.14</v>
      </c>
      <c r="J316" s="154">
        <v>5600</v>
      </c>
      <c r="K316" s="173">
        <v>605584</v>
      </c>
    </row>
    <row r="317" customHeight="1" spans="1:11">
      <c r="A317" s="177">
        <v>45127</v>
      </c>
      <c r="B317" s="154">
        <v>20230006106</v>
      </c>
      <c r="C317" s="213" t="s">
        <v>824</v>
      </c>
      <c r="D317" s="154" t="s">
        <v>825</v>
      </c>
      <c r="E317" s="154"/>
      <c r="F317" s="154"/>
      <c r="G317" s="172" t="s">
        <v>826</v>
      </c>
      <c r="H317" s="154">
        <v>107.77</v>
      </c>
      <c r="I317" s="158">
        <v>107.77</v>
      </c>
      <c r="J317" s="154">
        <v>5643.04</v>
      </c>
      <c r="K317" s="173">
        <v>608150</v>
      </c>
    </row>
    <row r="318" customHeight="1" spans="1:11">
      <c r="A318" s="177">
        <v>45112</v>
      </c>
      <c r="B318" s="154">
        <v>20230005577</v>
      </c>
      <c r="C318" s="155" t="s">
        <v>827</v>
      </c>
      <c r="D318" s="154" t="s">
        <v>828</v>
      </c>
      <c r="E318" s="154"/>
      <c r="F318" s="154"/>
      <c r="G318" s="174" t="s">
        <v>829</v>
      </c>
      <c r="H318" s="154">
        <v>108.14</v>
      </c>
      <c r="I318" s="158">
        <v>108.14</v>
      </c>
      <c r="J318" s="154">
        <v>5907.45</v>
      </c>
      <c r="K318" s="173">
        <v>638832</v>
      </c>
    </row>
    <row r="319" customHeight="1" spans="1:11">
      <c r="A319" s="177">
        <v>45074</v>
      </c>
      <c r="B319" s="154">
        <v>20230004483</v>
      </c>
      <c r="C319" s="155" t="s">
        <v>830</v>
      </c>
      <c r="D319" s="154" t="s">
        <v>831</v>
      </c>
      <c r="E319" s="154"/>
      <c r="F319" s="154"/>
      <c r="G319" s="172" t="s">
        <v>832</v>
      </c>
      <c r="H319" s="154">
        <v>107.77</v>
      </c>
      <c r="I319" s="158">
        <v>107.77</v>
      </c>
      <c r="J319" s="154">
        <v>5659.54</v>
      </c>
      <c r="K319" s="173">
        <v>609929</v>
      </c>
    </row>
    <row r="320" customHeight="1" spans="1:11">
      <c r="A320" s="177">
        <v>45199</v>
      </c>
      <c r="B320" s="154">
        <v>20230008382</v>
      </c>
      <c r="C320" s="162" t="s">
        <v>833</v>
      </c>
      <c r="D320" s="156" t="s">
        <v>834</v>
      </c>
      <c r="E320" s="154"/>
      <c r="F320" s="154"/>
      <c r="G320" s="174" t="s">
        <v>835</v>
      </c>
      <c r="H320" s="154">
        <v>108.14</v>
      </c>
      <c r="I320" s="158">
        <v>108.14</v>
      </c>
      <c r="J320" s="154">
        <v>5918.27</v>
      </c>
      <c r="K320" s="173">
        <v>640003</v>
      </c>
    </row>
    <row r="321" customHeight="1" spans="1:11">
      <c r="A321" s="177">
        <v>45203</v>
      </c>
      <c r="B321" s="154">
        <v>20230008584</v>
      </c>
      <c r="C321" s="155" t="s">
        <v>836</v>
      </c>
      <c r="D321" s="154" t="s">
        <v>837</v>
      </c>
      <c r="E321" s="154"/>
      <c r="F321" s="154"/>
      <c r="G321" s="172" t="s">
        <v>838</v>
      </c>
      <c r="H321" s="154">
        <v>107.77</v>
      </c>
      <c r="I321" s="158">
        <v>107.77</v>
      </c>
      <c r="J321" s="154">
        <v>5993.8</v>
      </c>
      <c r="K321" s="173">
        <v>645959</v>
      </c>
    </row>
    <row r="322" customHeight="1" spans="1:11">
      <c r="A322" s="182">
        <v>45317</v>
      </c>
      <c r="B322" s="185" t="s">
        <v>839</v>
      </c>
      <c r="C322" s="155" t="s">
        <v>840</v>
      </c>
      <c r="D322" s="178" t="s">
        <v>841</v>
      </c>
      <c r="E322" s="154"/>
      <c r="F322" s="154"/>
      <c r="G322" s="174" t="s">
        <v>842</v>
      </c>
      <c r="H322" s="154">
        <v>108.14</v>
      </c>
      <c r="I322" s="158">
        <v>108.14</v>
      </c>
      <c r="J322" s="154">
        <v>7000</v>
      </c>
      <c r="K322" s="173">
        <v>756980</v>
      </c>
    </row>
    <row r="323" customHeight="1" spans="1:11">
      <c r="A323" s="182">
        <v>45587</v>
      </c>
      <c r="B323" s="185" t="s">
        <v>843</v>
      </c>
      <c r="C323" s="155"/>
      <c r="D323" s="167" t="s">
        <v>844</v>
      </c>
      <c r="E323" s="154"/>
      <c r="F323" s="154"/>
      <c r="G323" s="172" t="s">
        <v>845</v>
      </c>
      <c r="H323" s="154">
        <v>107.77</v>
      </c>
      <c r="I323" s="158">
        <v>107.77</v>
      </c>
      <c r="J323" s="154">
        <v>6900</v>
      </c>
      <c r="K323" s="173">
        <v>743613</v>
      </c>
    </row>
    <row r="324" customHeight="1" spans="1:11">
      <c r="A324" s="182">
        <v>45455</v>
      </c>
      <c r="B324" s="185" t="s">
        <v>846</v>
      </c>
      <c r="C324" s="155" t="s">
        <v>847</v>
      </c>
      <c r="D324" s="167" t="s">
        <v>848</v>
      </c>
      <c r="E324" s="154"/>
      <c r="F324" s="154"/>
      <c r="G324" s="174" t="s">
        <v>849</v>
      </c>
      <c r="H324" s="154">
        <v>107.77</v>
      </c>
      <c r="I324" s="158">
        <v>107.77</v>
      </c>
      <c r="J324" s="154">
        <v>8107.07061334323</v>
      </c>
      <c r="K324" s="173">
        <v>873699</v>
      </c>
    </row>
    <row r="325" customHeight="1" spans="1:11">
      <c r="A325" s="177">
        <v>45650</v>
      </c>
      <c r="B325" s="154">
        <v>20240007418</v>
      </c>
      <c r="C325" s="155" t="s">
        <v>850</v>
      </c>
      <c r="D325" s="167" t="s">
        <v>851</v>
      </c>
      <c r="E325" s="154"/>
      <c r="F325" s="154"/>
      <c r="G325" s="172" t="s">
        <v>852</v>
      </c>
      <c r="H325" s="154">
        <v>107.58</v>
      </c>
      <c r="I325" s="158">
        <v>107.58</v>
      </c>
      <c r="J325" s="154">
        <v>8606.6</v>
      </c>
      <c r="K325" s="173">
        <v>925898</v>
      </c>
    </row>
    <row r="326" customHeight="1" spans="1:11">
      <c r="A326" s="177">
        <v>45668</v>
      </c>
      <c r="B326" s="154">
        <v>20250000181</v>
      </c>
      <c r="C326" s="155" t="s">
        <v>853</v>
      </c>
      <c r="D326" s="155" t="s">
        <v>854</v>
      </c>
      <c r="E326" s="154"/>
      <c r="F326" s="154"/>
      <c r="G326" s="174" t="s">
        <v>855</v>
      </c>
      <c r="H326" s="154">
        <v>107.77</v>
      </c>
      <c r="I326" s="158">
        <v>107.77</v>
      </c>
      <c r="J326" s="154">
        <v>5474.62</v>
      </c>
      <c r="K326" s="173">
        <v>590000</v>
      </c>
    </row>
    <row r="327" customHeight="1" spans="1:11">
      <c r="A327" s="177">
        <v>44977</v>
      </c>
      <c r="B327" s="154">
        <v>20230001739</v>
      </c>
      <c r="C327" s="212" t="s">
        <v>856</v>
      </c>
      <c r="D327" s="156" t="s">
        <v>857</v>
      </c>
      <c r="E327" s="154"/>
      <c r="F327" s="154"/>
      <c r="G327" s="174" t="s">
        <v>858</v>
      </c>
      <c r="H327" s="154">
        <v>107.77</v>
      </c>
      <c r="I327" s="158">
        <v>107.77</v>
      </c>
      <c r="J327" s="154">
        <v>5261.13</v>
      </c>
      <c r="K327" s="173">
        <v>566992</v>
      </c>
    </row>
    <row r="328" customHeight="1" spans="1:11">
      <c r="A328" s="177">
        <v>44998</v>
      </c>
      <c r="B328" s="185" t="s">
        <v>859</v>
      </c>
      <c r="C328" s="155" t="s">
        <v>860</v>
      </c>
      <c r="D328" s="178" t="s">
        <v>861</v>
      </c>
      <c r="E328" s="154"/>
      <c r="F328" s="154"/>
      <c r="G328" s="172" t="s">
        <v>862</v>
      </c>
      <c r="H328" s="154">
        <v>107.77</v>
      </c>
      <c r="I328" s="158">
        <v>107.77</v>
      </c>
      <c r="J328" s="154">
        <v>5296.9</v>
      </c>
      <c r="K328" s="173">
        <v>570848</v>
      </c>
    </row>
    <row r="329" customHeight="1" spans="1:11">
      <c r="A329" s="177">
        <v>45006</v>
      </c>
      <c r="B329" s="185" t="s">
        <v>863</v>
      </c>
      <c r="C329" s="155" t="s">
        <v>864</v>
      </c>
      <c r="D329" s="167" t="s">
        <v>865</v>
      </c>
      <c r="E329" s="154"/>
      <c r="F329" s="154"/>
      <c r="G329" s="172" t="s">
        <v>866</v>
      </c>
      <c r="H329" s="154">
        <v>107.77</v>
      </c>
      <c r="I329" s="158">
        <v>107.77</v>
      </c>
      <c r="J329" s="154">
        <v>5350</v>
      </c>
      <c r="K329" s="173">
        <v>576569</v>
      </c>
    </row>
    <row r="330" customHeight="1" spans="1:11">
      <c r="A330" s="177">
        <v>44967</v>
      </c>
      <c r="B330" s="154">
        <v>20230001355</v>
      </c>
      <c r="C330" s="155" t="s">
        <v>867</v>
      </c>
      <c r="D330" s="167" t="s">
        <v>868</v>
      </c>
      <c r="E330" s="154"/>
      <c r="F330" s="154"/>
      <c r="G330" s="172" t="s">
        <v>869</v>
      </c>
      <c r="H330" s="154">
        <v>107.77</v>
      </c>
      <c r="I330" s="158">
        <v>107.77</v>
      </c>
      <c r="J330" s="154">
        <v>5175.58</v>
      </c>
      <c r="K330" s="173">
        <v>557772</v>
      </c>
    </row>
    <row r="331" customHeight="1" spans="1:11">
      <c r="A331" s="177">
        <v>44967</v>
      </c>
      <c r="B331" s="185" t="s">
        <v>870</v>
      </c>
      <c r="C331" s="155" t="s">
        <v>871</v>
      </c>
      <c r="D331" s="167" t="s">
        <v>872</v>
      </c>
      <c r="E331" s="154"/>
      <c r="F331" s="154"/>
      <c r="G331" s="174" t="s">
        <v>873</v>
      </c>
      <c r="H331" s="154">
        <v>107.77</v>
      </c>
      <c r="I331" s="158">
        <v>107.77</v>
      </c>
      <c r="J331" s="154">
        <v>5350</v>
      </c>
      <c r="K331" s="173">
        <v>576570</v>
      </c>
    </row>
    <row r="332" customHeight="1" spans="1:11">
      <c r="A332" s="177">
        <v>44937</v>
      </c>
      <c r="B332" s="185" t="s">
        <v>874</v>
      </c>
      <c r="C332" s="155" t="s">
        <v>875</v>
      </c>
      <c r="D332" s="178" t="s">
        <v>876</v>
      </c>
      <c r="E332" s="154"/>
      <c r="F332" s="154"/>
      <c r="G332" s="172" t="s">
        <v>877</v>
      </c>
      <c r="H332" s="154">
        <v>107.77</v>
      </c>
      <c r="I332" s="158">
        <v>107.77</v>
      </c>
      <c r="J332" s="154">
        <v>5225.58</v>
      </c>
      <c r="K332" s="173">
        <v>563161</v>
      </c>
    </row>
    <row r="333" customHeight="1" spans="1:11">
      <c r="A333" s="177">
        <v>44966</v>
      </c>
      <c r="B333" s="185" t="s">
        <v>878</v>
      </c>
      <c r="C333" s="162" t="s">
        <v>879</v>
      </c>
      <c r="D333" s="167" t="s">
        <v>880</v>
      </c>
      <c r="E333" s="154"/>
      <c r="F333" s="154"/>
      <c r="G333" s="174" t="s">
        <v>881</v>
      </c>
      <c r="H333" s="154">
        <v>107.77</v>
      </c>
      <c r="I333" s="158">
        <v>107.77</v>
      </c>
      <c r="J333" s="154">
        <v>5264.88</v>
      </c>
      <c r="K333" s="173">
        <v>567396</v>
      </c>
    </row>
    <row r="334" customHeight="1" spans="1:11">
      <c r="A334" s="177">
        <v>45093</v>
      </c>
      <c r="B334" s="185" t="s">
        <v>882</v>
      </c>
      <c r="C334" s="155" t="s">
        <v>883</v>
      </c>
      <c r="D334" s="178" t="s">
        <v>884</v>
      </c>
      <c r="E334" s="154"/>
      <c r="F334" s="154"/>
      <c r="G334" s="172" t="s">
        <v>885</v>
      </c>
      <c r="H334" s="154">
        <v>107.77</v>
      </c>
      <c r="I334" s="158">
        <v>107.77</v>
      </c>
      <c r="J334" s="154">
        <v>5270.58</v>
      </c>
      <c r="K334" s="173">
        <v>568010</v>
      </c>
    </row>
    <row r="335" customHeight="1" spans="1:11">
      <c r="A335" s="177">
        <v>45003</v>
      </c>
      <c r="B335" s="154">
        <v>20230002570</v>
      </c>
      <c r="C335" s="184" t="s">
        <v>886</v>
      </c>
      <c r="D335" s="167" t="s">
        <v>887</v>
      </c>
      <c r="E335" s="154"/>
      <c r="F335" s="154"/>
      <c r="G335" s="174" t="s">
        <v>888</v>
      </c>
      <c r="H335" s="154">
        <v>107.77</v>
      </c>
      <c r="I335" s="158">
        <v>107.77</v>
      </c>
      <c r="J335" s="154">
        <v>5625</v>
      </c>
      <c r="K335" s="173">
        <v>606206</v>
      </c>
    </row>
    <row r="336" customHeight="1" spans="1:11">
      <c r="A336" s="177">
        <v>44964</v>
      </c>
      <c r="B336" s="154">
        <v>20230000856</v>
      </c>
      <c r="C336" s="162" t="s">
        <v>889</v>
      </c>
      <c r="D336" s="156" t="s">
        <v>890</v>
      </c>
      <c r="E336" s="154"/>
      <c r="F336" s="154"/>
      <c r="G336" s="172" t="s">
        <v>891</v>
      </c>
      <c r="H336" s="154">
        <v>107.77</v>
      </c>
      <c r="I336" s="158">
        <v>107.77</v>
      </c>
      <c r="J336" s="154">
        <v>5315.58</v>
      </c>
      <c r="K336" s="173">
        <v>572860</v>
      </c>
    </row>
    <row r="337" customHeight="1" spans="1:11">
      <c r="A337" s="177">
        <v>44967</v>
      </c>
      <c r="B337" s="185" t="s">
        <v>892</v>
      </c>
      <c r="C337" s="155" t="s">
        <v>893</v>
      </c>
      <c r="D337" s="167" t="s">
        <v>894</v>
      </c>
      <c r="E337" s="154"/>
      <c r="F337" s="154"/>
      <c r="G337" s="174" t="s">
        <v>895</v>
      </c>
      <c r="H337" s="154">
        <v>107.77</v>
      </c>
      <c r="I337" s="158">
        <v>107.77</v>
      </c>
      <c r="J337" s="154">
        <v>5390.51</v>
      </c>
      <c r="K337" s="173">
        <v>580935</v>
      </c>
    </row>
    <row r="338" customHeight="1" spans="1:11">
      <c r="A338" s="177">
        <v>44967</v>
      </c>
      <c r="B338" s="185" t="s">
        <v>896</v>
      </c>
      <c r="C338" s="212" t="s">
        <v>897</v>
      </c>
      <c r="D338" s="167" t="s">
        <v>898</v>
      </c>
      <c r="E338" s="154"/>
      <c r="F338" s="154"/>
      <c r="G338" s="172" t="s">
        <v>899</v>
      </c>
      <c r="H338" s="154">
        <v>107.77</v>
      </c>
      <c r="I338" s="158">
        <v>107.77</v>
      </c>
      <c r="J338" s="154">
        <v>5421.87</v>
      </c>
      <c r="K338" s="173">
        <v>584315</v>
      </c>
    </row>
    <row r="339" customHeight="1" spans="1:11">
      <c r="A339" s="177">
        <v>45253</v>
      </c>
      <c r="B339" s="185" t="s">
        <v>900</v>
      </c>
      <c r="C339" s="155" t="s">
        <v>901</v>
      </c>
      <c r="D339" s="167" t="s">
        <v>902</v>
      </c>
      <c r="E339" s="154"/>
      <c r="F339" s="154"/>
      <c r="G339" s="174" t="s">
        <v>903</v>
      </c>
      <c r="H339" s="154">
        <v>107.77</v>
      </c>
      <c r="I339" s="158">
        <v>107.77</v>
      </c>
      <c r="J339" s="154">
        <v>5688.23</v>
      </c>
      <c r="K339" s="173">
        <v>613020</v>
      </c>
    </row>
    <row r="340" customHeight="1" spans="1:11">
      <c r="A340" s="177">
        <v>45004</v>
      </c>
      <c r="B340" s="154">
        <v>20230002599</v>
      </c>
      <c r="C340" s="183" t="s">
        <v>904</v>
      </c>
      <c r="D340" s="167" t="s">
        <v>905</v>
      </c>
      <c r="E340" s="154"/>
      <c r="F340" s="154"/>
      <c r="G340" s="172" t="s">
        <v>906</v>
      </c>
      <c r="H340" s="154">
        <v>107.77</v>
      </c>
      <c r="I340" s="158">
        <v>107.77</v>
      </c>
      <c r="J340" s="154">
        <v>5694.3</v>
      </c>
      <c r="K340" s="173">
        <v>613675</v>
      </c>
    </row>
    <row r="341" customHeight="1" spans="1:11">
      <c r="A341" s="177">
        <v>44937</v>
      </c>
      <c r="B341" s="154">
        <v>20230000302</v>
      </c>
      <c r="C341" s="155" t="s">
        <v>907</v>
      </c>
      <c r="D341" s="167" t="s">
        <v>908</v>
      </c>
      <c r="E341" s="154"/>
      <c r="F341" s="154"/>
      <c r="G341" s="172" t="s">
        <v>909</v>
      </c>
      <c r="H341" s="154">
        <v>107.77</v>
      </c>
      <c r="I341" s="158">
        <v>107.77</v>
      </c>
      <c r="J341" s="154">
        <v>5399.88</v>
      </c>
      <c r="K341" s="173">
        <v>581945</v>
      </c>
    </row>
    <row r="342" customHeight="1" spans="1:11">
      <c r="A342" s="177">
        <v>45164</v>
      </c>
      <c r="B342" s="185" t="s">
        <v>910</v>
      </c>
      <c r="C342" s="155" t="s">
        <v>911</v>
      </c>
      <c r="D342" s="154" t="s">
        <v>912</v>
      </c>
      <c r="E342" s="154"/>
      <c r="F342" s="154"/>
      <c r="G342" s="172" t="s">
        <v>913</v>
      </c>
      <c r="H342" s="154">
        <v>107.77</v>
      </c>
      <c r="I342" s="158">
        <v>107.77</v>
      </c>
      <c r="J342" s="154">
        <v>5975.28</v>
      </c>
      <c r="K342" s="173">
        <v>643956</v>
      </c>
    </row>
    <row r="343" customHeight="1" spans="1:11">
      <c r="A343" s="182">
        <v>45397</v>
      </c>
      <c r="B343" s="185" t="s">
        <v>914</v>
      </c>
      <c r="C343" s="155" t="s">
        <v>915</v>
      </c>
      <c r="D343" s="167" t="s">
        <v>916</v>
      </c>
      <c r="E343" s="154"/>
      <c r="F343" s="154"/>
      <c r="G343" s="172" t="s">
        <v>917</v>
      </c>
      <c r="H343" s="154">
        <v>107.77</v>
      </c>
      <c r="I343" s="158">
        <v>107.77</v>
      </c>
      <c r="J343" s="154">
        <v>7025</v>
      </c>
      <c r="K343" s="176">
        <v>757124</v>
      </c>
    </row>
    <row r="344" customHeight="1" spans="1:11">
      <c r="A344" s="177">
        <v>45670</v>
      </c>
      <c r="B344" s="185" t="s">
        <v>918</v>
      </c>
      <c r="C344" s="155" t="s">
        <v>919</v>
      </c>
      <c r="D344" s="167" t="s">
        <v>920</v>
      </c>
      <c r="E344" s="154"/>
      <c r="F344" s="154"/>
      <c r="G344" s="172" t="s">
        <v>921</v>
      </c>
      <c r="H344" s="154">
        <v>107.77</v>
      </c>
      <c r="I344" s="158">
        <v>107.77</v>
      </c>
      <c r="J344" s="154">
        <v>7410.47601373295</v>
      </c>
      <c r="K344" s="176">
        <v>798627</v>
      </c>
    </row>
    <row r="345" customHeight="1" spans="1:11">
      <c r="A345" s="177">
        <v>45539</v>
      </c>
      <c r="B345" s="184" t="s">
        <v>922</v>
      </c>
      <c r="C345" s="184" t="s">
        <v>923</v>
      </c>
      <c r="D345" s="167" t="s">
        <v>924</v>
      </c>
      <c r="E345" s="154"/>
      <c r="F345" s="154"/>
      <c r="G345" s="174" t="s">
        <v>925</v>
      </c>
      <c r="H345" s="154">
        <v>107.58</v>
      </c>
      <c r="I345" s="158">
        <v>107.58</v>
      </c>
      <c r="J345" s="154">
        <v>8617.56</v>
      </c>
      <c r="K345" s="187">
        <v>927077</v>
      </c>
    </row>
    <row r="346" customHeight="1" spans="1:11">
      <c r="A346" s="182">
        <v>45758</v>
      </c>
      <c r="B346" s="154">
        <v>20250001951</v>
      </c>
      <c r="C346" s="155" t="s">
        <v>926</v>
      </c>
      <c r="D346" s="167" t="s">
        <v>927</v>
      </c>
      <c r="E346" s="154"/>
      <c r="F346" s="154"/>
      <c r="G346" s="174" t="s">
        <v>928</v>
      </c>
      <c r="H346" s="154">
        <v>107.77</v>
      </c>
      <c r="I346" s="158">
        <v>107.77</v>
      </c>
      <c r="J346" s="154">
        <v>5567.41</v>
      </c>
      <c r="K346" s="173">
        <v>600000</v>
      </c>
    </row>
    <row r="347" customHeight="1" spans="1:11">
      <c r="A347" s="177">
        <v>45024</v>
      </c>
      <c r="B347" s="185" t="s">
        <v>929</v>
      </c>
      <c r="C347" s="155" t="s">
        <v>930</v>
      </c>
      <c r="D347" s="154" t="s">
        <v>931</v>
      </c>
      <c r="E347" s="154"/>
      <c r="F347" s="154"/>
      <c r="G347" s="174" t="s">
        <v>932</v>
      </c>
      <c r="H347" s="154">
        <v>107.77</v>
      </c>
      <c r="I347" s="158">
        <v>107.77</v>
      </c>
      <c r="J347" s="154">
        <v>5349.29</v>
      </c>
      <c r="K347" s="176">
        <v>576493</v>
      </c>
    </row>
    <row r="348" customHeight="1" spans="1:11">
      <c r="A348" s="177">
        <v>45061</v>
      </c>
      <c r="B348" s="185" t="s">
        <v>933</v>
      </c>
      <c r="C348" s="155" t="s">
        <v>934</v>
      </c>
      <c r="D348" s="167" t="s">
        <v>935</v>
      </c>
      <c r="E348" s="154"/>
      <c r="F348" s="154"/>
      <c r="G348" s="172" t="s">
        <v>936</v>
      </c>
      <c r="H348" s="154">
        <v>108.14</v>
      </c>
      <c r="I348" s="158">
        <v>108.14</v>
      </c>
      <c r="J348" s="154">
        <v>5300</v>
      </c>
      <c r="K348" s="176">
        <v>573142</v>
      </c>
    </row>
    <row r="349" customHeight="1" spans="1:11">
      <c r="A349" s="177">
        <v>44986</v>
      </c>
      <c r="B349" s="185" t="s">
        <v>937</v>
      </c>
      <c r="C349" s="155" t="s">
        <v>938</v>
      </c>
      <c r="D349" s="154" t="s">
        <v>939</v>
      </c>
      <c r="E349" s="154"/>
      <c r="F349" s="154"/>
      <c r="G349" s="174" t="s">
        <v>940</v>
      </c>
      <c r="H349" s="154">
        <v>107.77</v>
      </c>
      <c r="I349" s="158">
        <v>107.77</v>
      </c>
      <c r="J349" s="154">
        <v>5380.3</v>
      </c>
      <c r="K349" s="176">
        <v>579835</v>
      </c>
    </row>
    <row r="350" customHeight="1" spans="1:11">
      <c r="A350" s="177">
        <v>45039</v>
      </c>
      <c r="B350" s="185" t="s">
        <v>941</v>
      </c>
      <c r="C350" s="155" t="s">
        <v>942</v>
      </c>
      <c r="D350" s="154" t="s">
        <v>943</v>
      </c>
      <c r="E350" s="154"/>
      <c r="F350" s="154"/>
      <c r="G350" s="172" t="s">
        <v>944</v>
      </c>
      <c r="H350" s="154">
        <v>108.14</v>
      </c>
      <c r="I350" s="158">
        <v>108.14</v>
      </c>
      <c r="J350" s="154">
        <v>5350</v>
      </c>
      <c r="K350" s="176">
        <v>578549</v>
      </c>
    </row>
    <row r="351" customHeight="1" spans="1:11">
      <c r="A351" s="177">
        <v>44964</v>
      </c>
      <c r="B351" s="185" t="s">
        <v>945</v>
      </c>
      <c r="C351" s="155" t="s">
        <v>946</v>
      </c>
      <c r="D351" s="156" t="s">
        <v>947</v>
      </c>
      <c r="E351" s="154"/>
      <c r="F351" s="154"/>
      <c r="G351" s="174" t="s">
        <v>948</v>
      </c>
      <c r="H351" s="154">
        <v>107.77</v>
      </c>
      <c r="I351" s="158">
        <v>107.77</v>
      </c>
      <c r="J351" s="154">
        <v>5231.88</v>
      </c>
      <c r="K351" s="176">
        <v>563840</v>
      </c>
    </row>
    <row r="352" customHeight="1" spans="1:11">
      <c r="A352" s="177">
        <v>44934</v>
      </c>
      <c r="B352" s="185" t="s">
        <v>949</v>
      </c>
      <c r="C352" s="155" t="s">
        <v>950</v>
      </c>
      <c r="D352" s="156" t="s">
        <v>951</v>
      </c>
      <c r="E352" s="154"/>
      <c r="F352" s="154"/>
      <c r="G352" s="172" t="s">
        <v>952</v>
      </c>
      <c r="H352" s="154">
        <v>108.14</v>
      </c>
      <c r="I352" s="158">
        <v>108.14</v>
      </c>
      <c r="J352" s="154">
        <v>5230.38</v>
      </c>
      <c r="K352" s="176">
        <v>565614</v>
      </c>
    </row>
    <row r="353" customHeight="1" spans="1:11">
      <c r="A353" s="177">
        <v>45000</v>
      </c>
      <c r="B353" s="185" t="s">
        <v>953</v>
      </c>
      <c r="C353" s="155" t="s">
        <v>954</v>
      </c>
      <c r="D353" s="154" t="s">
        <v>955</v>
      </c>
      <c r="E353" s="154"/>
      <c r="F353" s="154"/>
      <c r="G353" s="172" t="s">
        <v>956</v>
      </c>
      <c r="H353" s="154">
        <v>107.77</v>
      </c>
      <c r="I353" s="158">
        <v>107.77</v>
      </c>
      <c r="J353" s="154">
        <v>5276.88</v>
      </c>
      <c r="K353" s="176">
        <v>568689</v>
      </c>
    </row>
    <row r="354" customHeight="1" spans="1:11">
      <c r="A354" s="177">
        <v>44966</v>
      </c>
      <c r="B354" s="185" t="s">
        <v>957</v>
      </c>
      <c r="C354" s="155" t="s">
        <v>958</v>
      </c>
      <c r="D354" s="154" t="s">
        <v>959</v>
      </c>
      <c r="E354" s="154"/>
      <c r="F354" s="154"/>
      <c r="G354" s="172" t="s">
        <v>960</v>
      </c>
      <c r="H354" s="154">
        <v>108.14</v>
      </c>
      <c r="I354" s="158">
        <v>108.14</v>
      </c>
      <c r="J354" s="154">
        <v>5275.38</v>
      </c>
      <c r="K354" s="176">
        <v>570480</v>
      </c>
    </row>
    <row r="355" customHeight="1" spans="1:11">
      <c r="A355" s="177">
        <v>44965</v>
      </c>
      <c r="B355" s="185" t="s">
        <v>961</v>
      </c>
      <c r="C355" s="155" t="s">
        <v>962</v>
      </c>
      <c r="D355" s="154" t="s">
        <v>963</v>
      </c>
      <c r="E355" s="154"/>
      <c r="F355" s="154"/>
      <c r="G355" s="172" t="s">
        <v>964</v>
      </c>
      <c r="H355" s="154">
        <v>107.77</v>
      </c>
      <c r="I355" s="158">
        <v>107.77</v>
      </c>
      <c r="J355" s="154">
        <v>5321.88</v>
      </c>
      <c r="K355" s="176">
        <v>573539</v>
      </c>
    </row>
    <row r="356" customHeight="1" spans="1:11">
      <c r="A356" s="177">
        <v>44966</v>
      </c>
      <c r="B356" s="185" t="s">
        <v>965</v>
      </c>
      <c r="C356" s="155" t="s">
        <v>176</v>
      </c>
      <c r="D356" s="156" t="s">
        <v>177</v>
      </c>
      <c r="E356" s="154"/>
      <c r="F356" s="154"/>
      <c r="G356" s="172" t="s">
        <v>966</v>
      </c>
      <c r="H356" s="154">
        <v>108.14</v>
      </c>
      <c r="I356" s="158">
        <v>108.14</v>
      </c>
      <c r="J356" s="154">
        <v>5320.38</v>
      </c>
      <c r="K356" s="176">
        <v>575346</v>
      </c>
    </row>
    <row r="357" customHeight="1" spans="1:11">
      <c r="A357" s="177">
        <v>45072</v>
      </c>
      <c r="B357" s="185" t="s">
        <v>967</v>
      </c>
      <c r="C357" s="155" t="s">
        <v>968</v>
      </c>
      <c r="D357" s="154" t="s">
        <v>969</v>
      </c>
      <c r="E357" s="154"/>
      <c r="F357" s="154"/>
      <c r="G357" s="174" t="s">
        <v>970</v>
      </c>
      <c r="H357" s="154">
        <v>107.77</v>
      </c>
      <c r="I357" s="158">
        <v>107.77</v>
      </c>
      <c r="J357" s="154">
        <v>5631.64</v>
      </c>
      <c r="K357" s="176">
        <v>606922</v>
      </c>
    </row>
    <row r="358" customHeight="1" spans="1:11">
      <c r="A358" s="177">
        <v>44967</v>
      </c>
      <c r="B358" s="185" t="s">
        <v>971</v>
      </c>
      <c r="C358" s="155" t="s">
        <v>972</v>
      </c>
      <c r="D358" s="154" t="s">
        <v>973</v>
      </c>
      <c r="E358" s="154"/>
      <c r="F358" s="154"/>
      <c r="G358" s="172" t="s">
        <v>974</v>
      </c>
      <c r="H358" s="154">
        <v>108.14</v>
      </c>
      <c r="I358" s="158">
        <v>108.14</v>
      </c>
      <c r="J358" s="154">
        <v>5345.38</v>
      </c>
      <c r="K358" s="176">
        <v>578049</v>
      </c>
    </row>
    <row r="359" customHeight="1" spans="1:11">
      <c r="A359" s="177">
        <v>45011</v>
      </c>
      <c r="B359" s="185" t="s">
        <v>975</v>
      </c>
      <c r="C359" s="155" t="s">
        <v>976</v>
      </c>
      <c r="D359" s="154" t="s">
        <v>977</v>
      </c>
      <c r="E359" s="154"/>
      <c r="F359" s="154"/>
      <c r="G359" s="174" t="s">
        <v>978</v>
      </c>
      <c r="H359" s="154">
        <v>107.77</v>
      </c>
      <c r="I359" s="158">
        <v>107.77</v>
      </c>
      <c r="J359" s="154">
        <v>5668.618</v>
      </c>
      <c r="K359" s="176">
        <v>610907</v>
      </c>
    </row>
    <row r="360" customHeight="1" spans="1:11">
      <c r="A360" s="177">
        <v>45056</v>
      </c>
      <c r="B360" s="185" t="s">
        <v>979</v>
      </c>
      <c r="C360" s="155" t="s">
        <v>980</v>
      </c>
      <c r="D360" s="154" t="s">
        <v>981</v>
      </c>
      <c r="E360" s="154"/>
      <c r="F360" s="154"/>
      <c r="G360" s="172" t="s">
        <v>982</v>
      </c>
      <c r="H360" s="154">
        <v>108.14</v>
      </c>
      <c r="I360" s="158">
        <v>108.14</v>
      </c>
      <c r="J360" s="154">
        <v>5676.54</v>
      </c>
      <c r="K360" s="176">
        <v>613861</v>
      </c>
    </row>
    <row r="361" customHeight="1" spans="1:11">
      <c r="A361" s="177">
        <v>45175</v>
      </c>
      <c r="B361" s="185" t="s">
        <v>983</v>
      </c>
      <c r="C361" s="213" t="s">
        <v>984</v>
      </c>
      <c r="D361" s="167" t="s">
        <v>985</v>
      </c>
      <c r="E361" s="154"/>
      <c r="F361" s="154"/>
      <c r="G361" s="174" t="s">
        <v>986</v>
      </c>
      <c r="H361" s="154">
        <v>107.77</v>
      </c>
      <c r="I361" s="158">
        <v>107.77</v>
      </c>
      <c r="J361" s="154">
        <v>5960</v>
      </c>
      <c r="K361" s="176">
        <v>642309</v>
      </c>
    </row>
    <row r="362" customHeight="1" spans="1:11">
      <c r="A362" s="177">
        <v>45173</v>
      </c>
      <c r="B362" s="185" t="s">
        <v>987</v>
      </c>
      <c r="C362" s="155" t="s">
        <v>988</v>
      </c>
      <c r="D362" s="154" t="s">
        <v>989</v>
      </c>
      <c r="E362" s="154"/>
      <c r="F362" s="154"/>
      <c r="G362" s="172" t="s">
        <v>990</v>
      </c>
      <c r="H362" s="154">
        <v>108.14</v>
      </c>
      <c r="I362" s="158">
        <v>108.14</v>
      </c>
      <c r="J362" s="154">
        <v>5960</v>
      </c>
      <c r="K362" s="176">
        <v>644514</v>
      </c>
    </row>
    <row r="363" customHeight="1" spans="1:11">
      <c r="A363" s="182">
        <v>45534</v>
      </c>
      <c r="B363" s="185" t="s">
        <v>991</v>
      </c>
      <c r="C363" s="155" t="s">
        <v>992</v>
      </c>
      <c r="D363" s="154" t="s">
        <v>993</v>
      </c>
      <c r="E363" s="154"/>
      <c r="F363" s="154"/>
      <c r="G363" s="174" t="s">
        <v>994</v>
      </c>
      <c r="H363" s="154">
        <v>107.77</v>
      </c>
      <c r="I363" s="158">
        <v>107.77</v>
      </c>
      <c r="J363" s="154">
        <v>7155.46998236986</v>
      </c>
      <c r="K363" s="176">
        <v>771145</v>
      </c>
    </row>
    <row r="364" customHeight="1" spans="1:11">
      <c r="A364" s="177">
        <v>45271</v>
      </c>
      <c r="B364" s="185" t="s">
        <v>995</v>
      </c>
      <c r="C364" s="212" t="s">
        <v>996</v>
      </c>
      <c r="D364" s="156" t="s">
        <v>997</v>
      </c>
      <c r="E364" s="154"/>
      <c r="F364" s="154"/>
      <c r="G364" s="172" t="s">
        <v>998</v>
      </c>
      <c r="H364" s="154">
        <v>108.14</v>
      </c>
      <c r="I364" s="158">
        <v>108.14</v>
      </c>
      <c r="J364" s="154">
        <v>6973.51</v>
      </c>
      <c r="K364" s="176">
        <v>754115</v>
      </c>
    </row>
    <row r="365" customHeight="1" spans="1:11">
      <c r="A365" s="154"/>
      <c r="B365" s="154"/>
      <c r="C365" s="154"/>
      <c r="D365" s="154"/>
      <c r="E365" s="154"/>
      <c r="F365" s="154"/>
      <c r="G365" s="164"/>
      <c r="H365" s="154"/>
      <c r="I365" s="158"/>
      <c r="J365" s="154"/>
      <c r="K365" s="159"/>
    </row>
    <row r="366" customHeight="1" spans="1:11">
      <c r="A366" s="171">
        <v>45566</v>
      </c>
      <c r="B366" s="154">
        <v>20240005461</v>
      </c>
      <c r="C366" s="212" t="s">
        <v>999</v>
      </c>
      <c r="D366" s="154" t="s">
        <v>1000</v>
      </c>
      <c r="E366" s="154"/>
      <c r="F366" s="154"/>
      <c r="G366" s="174" t="s">
        <v>1001</v>
      </c>
      <c r="H366" s="154">
        <v>119.19</v>
      </c>
      <c r="I366" s="158">
        <v>119.19</v>
      </c>
      <c r="J366" s="167">
        <v>8226.31</v>
      </c>
      <c r="K366" s="173">
        <v>980494</v>
      </c>
    </row>
    <row r="367" customHeight="1" spans="1:11">
      <c r="A367" s="171">
        <v>45568</v>
      </c>
      <c r="B367" s="154">
        <v>20240005733</v>
      </c>
      <c r="C367" s="212" t="s">
        <v>1002</v>
      </c>
      <c r="D367" s="154" t="s">
        <v>1003</v>
      </c>
      <c r="E367" s="154"/>
      <c r="F367" s="154"/>
      <c r="G367" s="174" t="s">
        <v>1004</v>
      </c>
      <c r="H367" s="154">
        <v>117.6</v>
      </c>
      <c r="I367" s="158">
        <v>117.6</v>
      </c>
      <c r="J367" s="167">
        <v>5410.92</v>
      </c>
      <c r="K367" s="173">
        <v>636324</v>
      </c>
    </row>
    <row r="368" customHeight="1" spans="1:11">
      <c r="A368" s="171">
        <v>45631</v>
      </c>
      <c r="B368" s="154">
        <v>20240006995</v>
      </c>
      <c r="C368" s="212" t="s">
        <v>1005</v>
      </c>
      <c r="D368" s="154" t="s">
        <v>1006</v>
      </c>
      <c r="E368" s="154"/>
      <c r="F368" s="154"/>
      <c r="G368" s="174" t="s">
        <v>1007</v>
      </c>
      <c r="H368" s="154">
        <v>117.6</v>
      </c>
      <c r="I368" s="158">
        <v>117.6</v>
      </c>
      <c r="J368" s="154">
        <v>5600</v>
      </c>
      <c r="K368" s="173">
        <v>658560</v>
      </c>
    </row>
    <row r="369" customHeight="1" spans="1:11">
      <c r="A369" s="171">
        <v>45706</v>
      </c>
      <c r="B369" s="154">
        <v>20250000698</v>
      </c>
      <c r="C369" s="212" t="s">
        <v>1008</v>
      </c>
      <c r="D369" s="154" t="s">
        <v>1009</v>
      </c>
      <c r="E369" s="154"/>
      <c r="F369" s="154"/>
      <c r="G369" s="172" t="s">
        <v>1010</v>
      </c>
      <c r="H369" s="154">
        <v>117.97</v>
      </c>
      <c r="I369" s="158">
        <v>117.91</v>
      </c>
      <c r="J369" s="154">
        <v>5800</v>
      </c>
      <c r="K369" s="173">
        <v>684226</v>
      </c>
    </row>
    <row r="370" customHeight="1" spans="1:11">
      <c r="A370" s="171">
        <v>45665</v>
      </c>
      <c r="B370" s="154">
        <v>20250000129</v>
      </c>
      <c r="C370" s="212" t="s">
        <v>1011</v>
      </c>
      <c r="D370" s="154" t="s">
        <v>1012</v>
      </c>
      <c r="E370" s="154"/>
      <c r="F370" s="154"/>
      <c r="G370" s="174" t="s">
        <v>1013</v>
      </c>
      <c r="H370" s="154">
        <v>117.6</v>
      </c>
      <c r="I370" s="158">
        <v>117.6</v>
      </c>
      <c r="J370" s="154">
        <v>5785.26</v>
      </c>
      <c r="K370" s="173">
        <v>680347</v>
      </c>
    </row>
    <row r="371" customHeight="1" spans="1:11">
      <c r="A371" s="171">
        <v>45668</v>
      </c>
      <c r="B371" s="154">
        <v>20250000182</v>
      </c>
      <c r="C371" s="154" t="s">
        <v>1014</v>
      </c>
      <c r="D371" s="154" t="s">
        <v>1015</v>
      </c>
      <c r="E371" s="154"/>
      <c r="F371" s="154"/>
      <c r="G371" s="174" t="s">
        <v>1016</v>
      </c>
      <c r="H371" s="154">
        <v>117.6</v>
      </c>
      <c r="I371" s="158">
        <v>117.6</v>
      </c>
      <c r="J371" s="154">
        <v>5858.41</v>
      </c>
      <c r="K371" s="173">
        <v>688950</v>
      </c>
    </row>
    <row r="372" customHeight="1" spans="1:11">
      <c r="A372" s="171">
        <v>45622</v>
      </c>
      <c r="B372" s="154">
        <v>20240006811</v>
      </c>
      <c r="C372" s="212" t="s">
        <v>1017</v>
      </c>
      <c r="D372" s="154" t="s">
        <v>1018</v>
      </c>
      <c r="E372" s="154"/>
      <c r="F372" s="154"/>
      <c r="G372" s="174" t="s">
        <v>1019</v>
      </c>
      <c r="H372" s="154">
        <v>117.6</v>
      </c>
      <c r="I372" s="158">
        <v>117.6</v>
      </c>
      <c r="J372" s="154">
        <v>5980.88</v>
      </c>
      <c r="K372" s="173">
        <v>703352</v>
      </c>
    </row>
    <row r="373" customHeight="1" spans="1:11">
      <c r="A373" s="171">
        <v>45662</v>
      </c>
      <c r="B373" s="154">
        <v>2025000070</v>
      </c>
      <c r="C373" s="154"/>
      <c r="D373" s="154" t="s">
        <v>1020</v>
      </c>
      <c r="E373" s="154"/>
      <c r="F373" s="154"/>
      <c r="G373" s="172" t="s">
        <v>1021</v>
      </c>
      <c r="H373" s="154">
        <v>117.97</v>
      </c>
      <c r="I373" s="158">
        <v>117.91</v>
      </c>
      <c r="J373" s="154">
        <v>5682.3</v>
      </c>
      <c r="K373" s="173">
        <v>670341</v>
      </c>
    </row>
    <row r="374" customHeight="1" spans="1:11">
      <c r="A374" s="190">
        <v>45743</v>
      </c>
      <c r="B374" s="154">
        <v>20250001666</v>
      </c>
      <c r="C374" s="154"/>
      <c r="D374" s="154" t="s">
        <v>1022</v>
      </c>
      <c r="E374" s="154"/>
      <c r="F374" s="154"/>
      <c r="G374" s="172" t="s">
        <v>1023</v>
      </c>
      <c r="H374" s="154">
        <v>117.97</v>
      </c>
      <c r="I374" s="158">
        <v>117.91</v>
      </c>
      <c r="J374" s="154">
        <v>5903.78</v>
      </c>
      <c r="K374" s="173">
        <v>696469</v>
      </c>
    </row>
    <row r="375" customHeight="1" spans="1:11">
      <c r="A375" s="171">
        <v>45699</v>
      </c>
      <c r="B375" s="154">
        <v>20250000580</v>
      </c>
      <c r="C375" s="212" t="s">
        <v>1024</v>
      </c>
      <c r="D375" s="154" t="s">
        <v>1025</v>
      </c>
      <c r="E375" s="154"/>
      <c r="F375" s="154"/>
      <c r="G375" s="174" t="s">
        <v>1026</v>
      </c>
      <c r="H375" s="154">
        <v>117.6</v>
      </c>
      <c r="I375" s="158">
        <v>117.6</v>
      </c>
      <c r="J375" s="154">
        <v>5778.55</v>
      </c>
      <c r="K375" s="173">
        <v>679558</v>
      </c>
    </row>
    <row r="376" customHeight="1" spans="1:11">
      <c r="A376" s="171">
        <v>45717</v>
      </c>
      <c r="B376" s="154">
        <v>20250000960</v>
      </c>
      <c r="C376" s="212" t="s">
        <v>1027</v>
      </c>
      <c r="D376" s="154" t="s">
        <v>1028</v>
      </c>
      <c r="E376" s="154"/>
      <c r="F376" s="154"/>
      <c r="G376" s="174" t="s">
        <v>1029</v>
      </c>
      <c r="H376" s="154">
        <v>117.6</v>
      </c>
      <c r="I376" s="158">
        <v>117.6</v>
      </c>
      <c r="J376" s="154">
        <v>5700.18</v>
      </c>
      <c r="K376" s="173">
        <v>670342</v>
      </c>
    </row>
    <row r="377" customHeight="1" spans="1:11">
      <c r="A377" s="190">
        <v>45548</v>
      </c>
      <c r="B377" s="154">
        <v>20240005254</v>
      </c>
      <c r="C377" s="212" t="s">
        <v>1030</v>
      </c>
      <c r="D377" s="154" t="s">
        <v>1031</v>
      </c>
      <c r="E377" s="154"/>
      <c r="F377" s="154"/>
      <c r="G377" s="172" t="s">
        <v>1032</v>
      </c>
      <c r="H377" s="154">
        <v>117.97</v>
      </c>
      <c r="I377" s="158">
        <v>117.97</v>
      </c>
      <c r="J377" s="167">
        <v>6784.84</v>
      </c>
      <c r="K377" s="173">
        <v>800407</v>
      </c>
    </row>
    <row r="378" customHeight="1" spans="1:11">
      <c r="A378" s="171">
        <v>45741</v>
      </c>
      <c r="B378" s="154">
        <v>20250001579</v>
      </c>
      <c r="C378" s="212" t="s">
        <v>1033</v>
      </c>
      <c r="D378" s="154" t="s">
        <v>1034</v>
      </c>
      <c r="E378" s="154"/>
      <c r="F378" s="154"/>
      <c r="G378" s="172" t="s">
        <v>1035</v>
      </c>
      <c r="H378" s="154">
        <v>117.6</v>
      </c>
      <c r="I378" s="158">
        <v>117.6</v>
      </c>
      <c r="J378" s="154">
        <v>5500</v>
      </c>
      <c r="K378" s="173">
        <v>646800</v>
      </c>
    </row>
    <row r="379" customHeight="1" spans="1:11">
      <c r="A379" s="171">
        <v>45671</v>
      </c>
      <c r="B379" s="154">
        <v>20250000256</v>
      </c>
      <c r="C379" s="212" t="s">
        <v>1036</v>
      </c>
      <c r="D379" s="156" t="s">
        <v>1037</v>
      </c>
      <c r="E379" s="154"/>
      <c r="F379" s="154"/>
      <c r="G379" s="172" t="s">
        <v>1038</v>
      </c>
      <c r="H379" s="154">
        <v>117.6</v>
      </c>
      <c r="I379" s="158">
        <v>117.6</v>
      </c>
      <c r="J379" s="154">
        <v>5657.65</v>
      </c>
      <c r="K379" s="173">
        <v>640062</v>
      </c>
    </row>
    <row r="380" customHeight="1" spans="1:11">
      <c r="A380" s="171">
        <v>45566</v>
      </c>
      <c r="B380" s="154">
        <v>20240005506</v>
      </c>
      <c r="C380" s="154" t="s">
        <v>1039</v>
      </c>
      <c r="D380" s="154" t="s">
        <v>1040</v>
      </c>
      <c r="E380" s="154"/>
      <c r="F380" s="154"/>
      <c r="G380" s="172" t="s">
        <v>1041</v>
      </c>
      <c r="H380" s="154">
        <v>117.6</v>
      </c>
      <c r="I380" s="158">
        <v>117.6</v>
      </c>
      <c r="J380" s="167">
        <v>5785.26</v>
      </c>
      <c r="K380" s="173">
        <v>680347</v>
      </c>
    </row>
    <row r="381" customHeight="1" spans="1:11">
      <c r="A381" s="190">
        <v>45712</v>
      </c>
      <c r="B381" s="154">
        <v>20250000804</v>
      </c>
      <c r="C381" s="212" t="s">
        <v>1042</v>
      </c>
      <c r="D381" s="156" t="s">
        <v>1043</v>
      </c>
      <c r="E381" s="154"/>
      <c r="F381" s="154"/>
      <c r="G381" s="172" t="s">
        <v>1044</v>
      </c>
      <c r="H381" s="154">
        <v>117.6</v>
      </c>
      <c r="I381" s="158">
        <v>117.6</v>
      </c>
      <c r="J381" s="154">
        <v>5683.17</v>
      </c>
      <c r="K381" s="173">
        <v>668341</v>
      </c>
    </row>
    <row r="382" customHeight="1" spans="1:11">
      <c r="A382" s="171">
        <v>45603</v>
      </c>
      <c r="B382" s="154">
        <v>20240006501</v>
      </c>
      <c r="C382" s="154"/>
      <c r="D382" s="154" t="s">
        <v>1045</v>
      </c>
      <c r="E382" s="154"/>
      <c r="F382" s="154"/>
      <c r="G382" s="172" t="s">
        <v>1046</v>
      </c>
      <c r="H382" s="154">
        <v>117.6</v>
      </c>
      <c r="I382" s="158">
        <v>117.6</v>
      </c>
      <c r="J382" s="154">
        <v>5870.34</v>
      </c>
      <c r="K382" s="173">
        <v>690352</v>
      </c>
    </row>
    <row r="383" customHeight="1" spans="1:11">
      <c r="A383" s="171">
        <v>45566</v>
      </c>
      <c r="B383" s="154">
        <v>20240005501</v>
      </c>
      <c r="C383" s="154" t="s">
        <v>1047</v>
      </c>
      <c r="D383" s="154" t="s">
        <v>1048</v>
      </c>
      <c r="E383" s="154"/>
      <c r="F383" s="154"/>
      <c r="G383" s="172" t="s">
        <v>1049</v>
      </c>
      <c r="H383" s="154">
        <v>117.6</v>
      </c>
      <c r="I383" s="158">
        <v>117.6</v>
      </c>
      <c r="J383" s="167">
        <v>5819.3</v>
      </c>
      <c r="K383" s="173">
        <v>684349</v>
      </c>
    </row>
    <row r="384" customHeight="1" spans="1:11">
      <c r="A384" s="171">
        <v>45566</v>
      </c>
      <c r="B384" s="154">
        <v>20240005494</v>
      </c>
      <c r="C384" s="212" t="s">
        <v>1050</v>
      </c>
      <c r="D384" s="154" t="s">
        <v>1051</v>
      </c>
      <c r="E384" s="154"/>
      <c r="F384" s="154"/>
      <c r="G384" s="172" t="s">
        <v>1052</v>
      </c>
      <c r="H384" s="154">
        <v>117.6</v>
      </c>
      <c r="I384" s="158">
        <v>117.6</v>
      </c>
      <c r="J384" s="154">
        <v>5650</v>
      </c>
      <c r="K384" s="173">
        <v>664440</v>
      </c>
    </row>
    <row r="385" customHeight="1" spans="1:11">
      <c r="A385" s="171">
        <v>45656</v>
      </c>
      <c r="B385" s="154">
        <v>20240007530</v>
      </c>
      <c r="C385" s="212" t="s">
        <v>1053</v>
      </c>
      <c r="D385" s="154" t="s">
        <v>1054</v>
      </c>
      <c r="E385" s="154"/>
      <c r="F385" s="154"/>
      <c r="G385" s="172" t="s">
        <v>1055</v>
      </c>
      <c r="H385" s="154">
        <v>117.6</v>
      </c>
      <c r="I385" s="158">
        <v>117.6</v>
      </c>
      <c r="J385" s="154">
        <v>5615.1</v>
      </c>
      <c r="K385" s="173">
        <v>660337</v>
      </c>
    </row>
    <row r="386" customHeight="1" spans="1:11">
      <c r="A386" s="190">
        <v>45754</v>
      </c>
      <c r="B386" s="154">
        <v>20250001850</v>
      </c>
      <c r="C386" s="212" t="s">
        <v>1056</v>
      </c>
      <c r="D386" s="154" t="s">
        <v>1057</v>
      </c>
      <c r="E386" s="154"/>
      <c r="F386" s="154"/>
      <c r="G386" s="164" t="s">
        <v>1058</v>
      </c>
      <c r="H386" s="154">
        <v>117.6</v>
      </c>
      <c r="I386" s="158">
        <v>117.54</v>
      </c>
      <c r="J386" s="154">
        <v>5700</v>
      </c>
      <c r="K386" s="173">
        <v>670320</v>
      </c>
    </row>
    <row r="387" customHeight="1" spans="1:11">
      <c r="A387" s="171">
        <v>45743</v>
      </c>
      <c r="B387" s="154">
        <v>20250001667</v>
      </c>
      <c r="C387" s="212" t="s">
        <v>1059</v>
      </c>
      <c r="D387" s="154" t="s">
        <v>1060</v>
      </c>
      <c r="E387" s="154"/>
      <c r="F387" s="154"/>
      <c r="G387" s="164" t="s">
        <v>1061</v>
      </c>
      <c r="H387" s="154">
        <v>117.6</v>
      </c>
      <c r="I387" s="158">
        <v>117.6</v>
      </c>
      <c r="J387" s="154">
        <v>5874.48</v>
      </c>
      <c r="K387" s="173">
        <v>690838</v>
      </c>
    </row>
    <row r="388" customHeight="1" spans="1:11">
      <c r="A388" s="190">
        <v>45650</v>
      </c>
      <c r="B388" s="154">
        <v>20240007421</v>
      </c>
      <c r="C388" s="154"/>
      <c r="D388" s="154" t="s">
        <v>1062</v>
      </c>
      <c r="E388" s="154"/>
      <c r="F388" s="154"/>
      <c r="G388" s="164" t="s">
        <v>1063</v>
      </c>
      <c r="H388" s="154">
        <v>117.6</v>
      </c>
      <c r="I388" s="158">
        <v>117.6</v>
      </c>
      <c r="J388" s="154">
        <v>6883</v>
      </c>
      <c r="K388" s="173">
        <v>809441</v>
      </c>
    </row>
    <row r="389" customHeight="1" spans="1:11">
      <c r="A389" s="190">
        <v>45746</v>
      </c>
      <c r="B389" s="154">
        <v>20250001730</v>
      </c>
      <c r="C389" s="212" t="s">
        <v>1064</v>
      </c>
      <c r="D389" s="154" t="s">
        <v>1065</v>
      </c>
      <c r="E389" s="154"/>
      <c r="F389" s="154"/>
      <c r="G389" s="164" t="s">
        <v>1066</v>
      </c>
      <c r="H389" s="154">
        <v>86.14</v>
      </c>
      <c r="I389" s="158">
        <v>86.14</v>
      </c>
      <c r="J389" s="154">
        <v>4875.78</v>
      </c>
      <c r="K389" s="173">
        <v>420000</v>
      </c>
    </row>
    <row r="390" customHeight="1" spans="1:11">
      <c r="A390" s="190">
        <v>45717</v>
      </c>
      <c r="B390" s="154">
        <v>20250000967</v>
      </c>
      <c r="C390" s="154" t="s">
        <v>1067</v>
      </c>
      <c r="D390" s="154" t="s">
        <v>1068</v>
      </c>
      <c r="E390" s="154"/>
      <c r="F390" s="154"/>
      <c r="G390" s="164" t="s">
        <v>1069</v>
      </c>
      <c r="H390" s="154">
        <v>86.14</v>
      </c>
      <c r="I390" s="158">
        <v>86.14</v>
      </c>
      <c r="J390" s="154">
        <v>5200</v>
      </c>
      <c r="K390" s="173">
        <v>447928</v>
      </c>
    </row>
    <row r="391" customHeight="1" spans="1:11">
      <c r="A391" s="177">
        <v>45164</v>
      </c>
      <c r="B391" s="185" t="s">
        <v>1070</v>
      </c>
      <c r="C391" s="155" t="s">
        <v>1071</v>
      </c>
      <c r="D391" s="156" t="s">
        <v>1072</v>
      </c>
      <c r="E391" s="154"/>
      <c r="F391" s="154"/>
      <c r="G391" s="174" t="s">
        <v>1073</v>
      </c>
      <c r="H391" s="154">
        <v>128.86</v>
      </c>
      <c r="I391" s="158">
        <v>128.86</v>
      </c>
      <c r="J391" s="154">
        <v>8391.065</v>
      </c>
      <c r="K391" s="176">
        <v>1081273</v>
      </c>
    </row>
    <row r="392" customHeight="1" spans="1:11">
      <c r="A392" s="177">
        <v>45202</v>
      </c>
      <c r="B392" s="185" t="s">
        <v>1074</v>
      </c>
      <c r="C392" s="155"/>
      <c r="D392" s="178" t="s">
        <v>1075</v>
      </c>
      <c r="E392" s="154"/>
      <c r="F392" s="154"/>
      <c r="G392" s="174" t="s">
        <v>1076</v>
      </c>
      <c r="H392" s="154">
        <v>126.5</v>
      </c>
      <c r="I392" s="158">
        <v>126.5</v>
      </c>
      <c r="J392" s="154">
        <v>5850</v>
      </c>
      <c r="K392" s="176">
        <v>740026</v>
      </c>
    </row>
    <row r="393" customHeight="1" spans="1:11">
      <c r="A393" s="177">
        <v>45223</v>
      </c>
      <c r="B393" s="185" t="s">
        <v>1077</v>
      </c>
      <c r="C393" s="155"/>
      <c r="D393" s="156" t="s">
        <v>1078</v>
      </c>
      <c r="E393" s="154"/>
      <c r="F393" s="154"/>
      <c r="G393" s="174" t="s">
        <v>1079</v>
      </c>
      <c r="H393" s="154">
        <v>126.5</v>
      </c>
      <c r="I393" s="158">
        <v>126.5</v>
      </c>
      <c r="J393" s="154">
        <v>5838.38</v>
      </c>
      <c r="K393" s="176">
        <v>738555</v>
      </c>
    </row>
    <row r="394" customHeight="1" spans="1:11">
      <c r="A394" s="177">
        <v>45204</v>
      </c>
      <c r="B394" s="185" t="s">
        <v>1080</v>
      </c>
      <c r="C394" s="155" t="s">
        <v>1081</v>
      </c>
      <c r="D394" s="156" t="s">
        <v>1082</v>
      </c>
      <c r="E394" s="154"/>
      <c r="F394" s="154"/>
      <c r="G394" s="174" t="s">
        <v>1083</v>
      </c>
      <c r="H394" s="154">
        <v>126.5</v>
      </c>
      <c r="I394" s="158">
        <v>126.5</v>
      </c>
      <c r="J394" s="154">
        <v>5858.38</v>
      </c>
      <c r="K394" s="176">
        <v>741086</v>
      </c>
    </row>
    <row r="395" customHeight="1" spans="1:11">
      <c r="A395" s="177">
        <v>45149</v>
      </c>
      <c r="B395" s="185" t="s">
        <v>1084</v>
      </c>
      <c r="C395" s="155" t="s">
        <v>1085</v>
      </c>
      <c r="D395" s="156" t="s">
        <v>1086</v>
      </c>
      <c r="E395" s="154"/>
      <c r="F395" s="154"/>
      <c r="G395" s="174" t="s">
        <v>1087</v>
      </c>
      <c r="H395" s="154">
        <v>126.5</v>
      </c>
      <c r="I395" s="158">
        <v>126.5</v>
      </c>
      <c r="J395" s="154">
        <v>5923.38</v>
      </c>
      <c r="K395" s="176">
        <v>749307</v>
      </c>
    </row>
    <row r="396" customHeight="1" spans="1:11">
      <c r="A396" s="177">
        <v>45270</v>
      </c>
      <c r="B396" s="185" t="s">
        <v>1088</v>
      </c>
      <c r="C396" s="155" t="s">
        <v>1089</v>
      </c>
      <c r="D396" s="156" t="s">
        <v>1090</v>
      </c>
      <c r="E396" s="154"/>
      <c r="F396" s="154"/>
      <c r="G396" s="174" t="s">
        <v>1091</v>
      </c>
      <c r="H396" s="154">
        <v>126.5</v>
      </c>
      <c r="I396" s="158">
        <v>126.5</v>
      </c>
      <c r="J396" s="154">
        <v>6019</v>
      </c>
      <c r="K396" s="176">
        <v>761403</v>
      </c>
    </row>
    <row r="397" customHeight="1" spans="1:11">
      <c r="A397" s="177">
        <v>45715</v>
      </c>
      <c r="B397" s="185" t="s">
        <v>1092</v>
      </c>
      <c r="C397" s="155" t="s">
        <v>1093</v>
      </c>
      <c r="D397" s="156" t="s">
        <v>1094</v>
      </c>
      <c r="E397" s="154"/>
      <c r="F397" s="154"/>
      <c r="G397" s="172" t="s">
        <v>1095</v>
      </c>
      <c r="H397" s="154">
        <v>126.5</v>
      </c>
      <c r="I397" s="158">
        <v>126.5</v>
      </c>
      <c r="J397" s="154">
        <v>6844</v>
      </c>
      <c r="K397" s="176">
        <v>865766</v>
      </c>
    </row>
    <row r="398" customHeight="1" spans="1:11">
      <c r="A398" s="177">
        <v>45707</v>
      </c>
      <c r="B398" s="185" t="s">
        <v>1096</v>
      </c>
      <c r="C398" s="183" t="s">
        <v>1097</v>
      </c>
      <c r="D398" s="178" t="s">
        <v>1098</v>
      </c>
      <c r="E398" s="154"/>
      <c r="F398" s="154"/>
      <c r="G398" s="172" t="s">
        <v>1099</v>
      </c>
      <c r="H398" s="154">
        <v>147.09</v>
      </c>
      <c r="I398" s="158">
        <v>147.09</v>
      </c>
      <c r="J398" s="154">
        <v>5800</v>
      </c>
      <c r="K398" s="176">
        <v>853122</v>
      </c>
    </row>
    <row r="399" customHeight="1" spans="1:11">
      <c r="A399" s="177">
        <v>45566</v>
      </c>
      <c r="B399" s="154">
        <v>20240005456</v>
      </c>
      <c r="C399" s="155" t="s">
        <v>1100</v>
      </c>
      <c r="D399" s="167" t="s">
        <v>1101</v>
      </c>
      <c r="E399" s="154"/>
      <c r="F399" s="154"/>
      <c r="G399" s="172" t="s">
        <v>1102</v>
      </c>
      <c r="H399" s="154">
        <v>147.09</v>
      </c>
      <c r="I399" s="158">
        <v>147.09</v>
      </c>
      <c r="J399" s="154">
        <v>5848.49</v>
      </c>
      <c r="K399" s="173">
        <v>860255</v>
      </c>
    </row>
    <row r="400" customHeight="1" spans="1:11">
      <c r="A400" s="177">
        <v>45726</v>
      </c>
      <c r="B400" s="154">
        <v>20250001177</v>
      </c>
      <c r="C400" s="155" t="s">
        <v>1103</v>
      </c>
      <c r="D400" s="167" t="s">
        <v>1104</v>
      </c>
      <c r="E400" s="154"/>
      <c r="F400" s="154"/>
      <c r="G400" s="174" t="s">
        <v>1105</v>
      </c>
      <c r="H400" s="154">
        <v>138.37</v>
      </c>
      <c r="I400" s="158">
        <v>138.37</v>
      </c>
      <c r="J400" s="154">
        <v>5500</v>
      </c>
      <c r="K400" s="173">
        <v>761035</v>
      </c>
    </row>
    <row r="401" customHeight="1" spans="1:11">
      <c r="A401" s="177">
        <v>45568</v>
      </c>
      <c r="B401" s="185" t="s">
        <v>1106</v>
      </c>
      <c r="C401" s="155" t="s">
        <v>1107</v>
      </c>
      <c r="D401" s="178" t="s">
        <v>1108</v>
      </c>
      <c r="E401" s="154"/>
      <c r="F401" s="154"/>
      <c r="G401" s="174" t="s">
        <v>1109</v>
      </c>
      <c r="H401" s="154">
        <v>138.03</v>
      </c>
      <c r="I401" s="158">
        <v>138.03</v>
      </c>
      <c r="J401" s="154">
        <v>5976.96</v>
      </c>
      <c r="K401" s="176">
        <v>825000</v>
      </c>
    </row>
    <row r="402" customHeight="1" spans="1:11">
      <c r="A402" s="154"/>
      <c r="B402" s="154"/>
      <c r="C402" s="154"/>
      <c r="D402" s="154"/>
      <c r="E402" s="154"/>
      <c r="F402" s="154"/>
      <c r="G402" s="164"/>
      <c r="H402" s="154"/>
      <c r="I402" s="158"/>
      <c r="J402" s="154"/>
      <c r="K402" s="159"/>
    </row>
    <row r="403" customHeight="1" spans="1:11">
      <c r="A403" s="153">
        <v>45434</v>
      </c>
      <c r="B403" s="154">
        <v>20240003043</v>
      </c>
      <c r="C403" s="214" t="s">
        <v>1110</v>
      </c>
      <c r="D403" s="156" t="s">
        <v>1111</v>
      </c>
      <c r="E403" s="154"/>
      <c r="F403" s="154"/>
      <c r="G403" s="191" t="s">
        <v>1112</v>
      </c>
      <c r="H403" s="192">
        <v>150.19</v>
      </c>
      <c r="I403" s="158">
        <v>150.19</v>
      </c>
      <c r="J403" s="154">
        <v>8200</v>
      </c>
      <c r="K403" s="193">
        <v>1231558</v>
      </c>
    </row>
    <row r="404" customHeight="1" spans="1:11">
      <c r="A404" s="153">
        <v>45516</v>
      </c>
      <c r="B404" s="154">
        <v>20240004628</v>
      </c>
      <c r="C404" s="212" t="s">
        <v>1113</v>
      </c>
      <c r="D404" s="154" t="s">
        <v>1114</v>
      </c>
      <c r="E404" s="154"/>
      <c r="F404" s="154"/>
      <c r="G404" s="191" t="s">
        <v>1115</v>
      </c>
      <c r="H404" s="192">
        <v>122.87</v>
      </c>
      <c r="I404" s="158">
        <v>122.87</v>
      </c>
      <c r="J404" s="154">
        <v>7894.5226662326</v>
      </c>
      <c r="K404" s="154">
        <v>970000</v>
      </c>
    </row>
    <row r="405" customHeight="1" spans="1:11">
      <c r="A405" s="153">
        <v>45611</v>
      </c>
      <c r="B405" s="154">
        <v>20240006617</v>
      </c>
      <c r="C405" s="212" t="s">
        <v>1116</v>
      </c>
      <c r="D405" s="154" t="s">
        <v>1117</v>
      </c>
      <c r="E405" s="154"/>
      <c r="F405" s="154"/>
      <c r="G405" s="194" t="s">
        <v>1118</v>
      </c>
      <c r="H405" s="192">
        <v>148.64</v>
      </c>
      <c r="I405" s="158">
        <v>148.64</v>
      </c>
      <c r="J405" s="154">
        <v>5780</v>
      </c>
      <c r="K405" s="154">
        <v>859139</v>
      </c>
    </row>
    <row r="406" customHeight="1" spans="1:11">
      <c r="A406" s="153">
        <v>45611</v>
      </c>
      <c r="B406" s="154">
        <v>20240006618</v>
      </c>
      <c r="C406" s="212" t="s">
        <v>1119</v>
      </c>
      <c r="D406" s="154" t="s">
        <v>1120</v>
      </c>
      <c r="E406" s="154"/>
      <c r="F406" s="154"/>
      <c r="G406" s="191" t="s">
        <v>1121</v>
      </c>
      <c r="H406" s="192">
        <v>139.33</v>
      </c>
      <c r="I406" s="158">
        <v>139.33</v>
      </c>
      <c r="J406" s="154">
        <v>5784.75</v>
      </c>
      <c r="K406" s="154">
        <v>805990</v>
      </c>
    </row>
    <row r="407" customHeight="1" spans="1:11">
      <c r="A407" s="153">
        <v>45583</v>
      </c>
      <c r="B407" s="154">
        <v>20240006190</v>
      </c>
      <c r="C407" s="212" t="s">
        <v>1122</v>
      </c>
      <c r="D407" s="156" t="s">
        <v>1123</v>
      </c>
      <c r="E407" s="154"/>
      <c r="F407" s="154"/>
      <c r="G407" s="194" t="s">
        <v>1124</v>
      </c>
      <c r="H407" s="192">
        <v>148.64</v>
      </c>
      <c r="I407" s="158">
        <v>148.64</v>
      </c>
      <c r="J407" s="154">
        <v>5824.48</v>
      </c>
      <c r="K407" s="154">
        <v>865751</v>
      </c>
    </row>
    <row r="408" customHeight="1" spans="1:11">
      <c r="A408" s="153">
        <v>45566</v>
      </c>
      <c r="B408" s="154">
        <v>20240005546</v>
      </c>
      <c r="C408" s="212" t="s">
        <v>1125</v>
      </c>
      <c r="D408" s="154" t="s">
        <v>1126</v>
      </c>
      <c r="E408" s="154"/>
      <c r="F408" s="154"/>
      <c r="G408" s="194" t="s">
        <v>1127</v>
      </c>
      <c r="H408" s="192">
        <v>148.64</v>
      </c>
      <c r="I408" s="158">
        <v>148.64</v>
      </c>
      <c r="J408" s="154">
        <v>5657.21</v>
      </c>
      <c r="K408" s="154">
        <v>840888</v>
      </c>
    </row>
    <row r="409" customHeight="1" spans="1:11">
      <c r="A409" s="153">
        <v>45472</v>
      </c>
      <c r="B409" s="154">
        <v>20240003715</v>
      </c>
      <c r="C409" s="212" t="s">
        <v>1128</v>
      </c>
      <c r="D409" s="154" t="s">
        <v>1129</v>
      </c>
      <c r="E409" s="154"/>
      <c r="F409" s="154"/>
      <c r="G409" s="191" t="s">
        <v>1130</v>
      </c>
      <c r="H409" s="192">
        <v>139.33</v>
      </c>
      <c r="I409" s="158">
        <v>139.33</v>
      </c>
      <c r="J409" s="154">
        <v>5600</v>
      </c>
      <c r="K409" s="154">
        <v>780248</v>
      </c>
    </row>
    <row r="410" customHeight="1" spans="1:11">
      <c r="A410" s="153">
        <v>45416</v>
      </c>
      <c r="B410" s="154">
        <v>20240002559</v>
      </c>
      <c r="C410" s="212" t="s">
        <v>1131</v>
      </c>
      <c r="D410" s="154" t="s">
        <v>1132</v>
      </c>
      <c r="E410" s="154"/>
      <c r="F410" s="154"/>
      <c r="G410" s="194" t="s">
        <v>1133</v>
      </c>
      <c r="H410" s="192">
        <v>148.64</v>
      </c>
      <c r="I410" s="158">
        <v>148.64</v>
      </c>
      <c r="J410" s="154">
        <v>5897.806</v>
      </c>
      <c r="K410" s="154">
        <v>876650</v>
      </c>
    </row>
    <row r="411" customHeight="1" spans="1:11">
      <c r="A411" s="153">
        <v>45472</v>
      </c>
      <c r="B411" s="154">
        <v>20240003716</v>
      </c>
      <c r="C411" s="212" t="s">
        <v>1134</v>
      </c>
      <c r="D411" s="156" t="s">
        <v>1135</v>
      </c>
      <c r="E411" s="154"/>
      <c r="F411" s="154"/>
      <c r="G411" s="191" t="s">
        <v>1136</v>
      </c>
      <c r="H411" s="192">
        <v>139.33</v>
      </c>
      <c r="I411" s="158">
        <v>139.33</v>
      </c>
      <c r="J411" s="154">
        <v>5946.36</v>
      </c>
      <c r="K411" s="154">
        <v>828507</v>
      </c>
    </row>
    <row r="412" customHeight="1" spans="1:11">
      <c r="A412" s="153">
        <v>45605</v>
      </c>
      <c r="B412" s="154">
        <v>20240006521</v>
      </c>
      <c r="C412" s="212" t="s">
        <v>1137</v>
      </c>
      <c r="D412" s="154" t="s">
        <v>1138</v>
      </c>
      <c r="E412" s="154"/>
      <c r="F412" s="154"/>
      <c r="G412" s="194" t="s">
        <v>1139</v>
      </c>
      <c r="H412" s="192">
        <v>148.64</v>
      </c>
      <c r="I412" s="158">
        <v>148.64</v>
      </c>
      <c r="J412" s="154">
        <v>5965.8</v>
      </c>
      <c r="K412" s="154">
        <v>886756</v>
      </c>
    </row>
    <row r="413" customHeight="1" spans="1:11">
      <c r="A413" s="153">
        <v>45416</v>
      </c>
      <c r="B413" s="154">
        <v>20240002527</v>
      </c>
      <c r="C413" s="212" t="s">
        <v>1140</v>
      </c>
      <c r="D413" s="156" t="s">
        <v>1141</v>
      </c>
      <c r="E413" s="154"/>
      <c r="F413" s="154"/>
      <c r="G413" s="191" t="s">
        <v>1142</v>
      </c>
      <c r="H413" s="192">
        <v>139.33</v>
      </c>
      <c r="I413" s="158">
        <v>139.33</v>
      </c>
      <c r="J413" s="154">
        <v>5978.61192851504</v>
      </c>
      <c r="K413" s="154">
        <v>833000</v>
      </c>
    </row>
    <row r="414" customHeight="1" spans="1:11">
      <c r="A414" s="153">
        <v>45493</v>
      </c>
      <c r="B414" s="154">
        <v>20240004168</v>
      </c>
      <c r="C414" s="212" t="s">
        <v>1143</v>
      </c>
      <c r="D414" s="154" t="s">
        <v>1144</v>
      </c>
      <c r="E414" s="154"/>
      <c r="F414" s="154"/>
      <c r="G414" s="194" t="s">
        <v>1145</v>
      </c>
      <c r="H414" s="192">
        <v>148.64</v>
      </c>
      <c r="I414" s="158">
        <v>148.64</v>
      </c>
      <c r="J414" s="154">
        <v>5948.08261571582</v>
      </c>
      <c r="K414" s="154">
        <v>884123</v>
      </c>
    </row>
    <row r="415" customHeight="1" spans="1:11">
      <c r="A415" s="153">
        <v>45566</v>
      </c>
      <c r="B415" s="154">
        <v>20240005557</v>
      </c>
      <c r="C415" s="212" t="s">
        <v>1146</v>
      </c>
      <c r="D415" s="156" t="s">
        <v>1147</v>
      </c>
      <c r="E415" s="154"/>
      <c r="F415" s="154"/>
      <c r="G415" s="195" t="s">
        <v>1148</v>
      </c>
      <c r="H415" s="192">
        <v>139.33</v>
      </c>
      <c r="I415" s="158">
        <v>139.33</v>
      </c>
      <c r="J415" s="154">
        <v>5892.34</v>
      </c>
      <c r="K415" s="154">
        <v>820980</v>
      </c>
    </row>
    <row r="416" customHeight="1" spans="1:11">
      <c r="A416" s="153">
        <v>45591</v>
      </c>
      <c r="B416" s="154">
        <v>20240005654</v>
      </c>
      <c r="C416" s="212" t="s">
        <v>1149</v>
      </c>
      <c r="D416" s="154" t="s">
        <v>1150</v>
      </c>
      <c r="E416" s="154"/>
      <c r="F416" s="154"/>
      <c r="G416" s="191" t="s">
        <v>1151</v>
      </c>
      <c r="H416" s="192">
        <v>148.64</v>
      </c>
      <c r="I416" s="158">
        <v>148.64</v>
      </c>
      <c r="J416" s="154">
        <v>5853.07</v>
      </c>
      <c r="K416" s="154">
        <v>870000</v>
      </c>
    </row>
    <row r="417" customHeight="1" spans="1:11">
      <c r="A417" s="153">
        <v>45493</v>
      </c>
      <c r="B417" s="154">
        <v>20240004164</v>
      </c>
      <c r="C417" s="212" t="s">
        <v>1152</v>
      </c>
      <c r="D417" s="154" t="s">
        <v>1153</v>
      </c>
      <c r="E417" s="154"/>
      <c r="F417" s="154"/>
      <c r="G417" s="191" t="s">
        <v>1154</v>
      </c>
      <c r="H417" s="192">
        <v>139.33</v>
      </c>
      <c r="I417" s="158">
        <v>139.33</v>
      </c>
      <c r="J417" s="154">
        <v>6091.36</v>
      </c>
      <c r="K417" s="154">
        <v>848710</v>
      </c>
    </row>
    <row r="418" customHeight="1" spans="1:11">
      <c r="A418" s="153">
        <v>45540</v>
      </c>
      <c r="B418" s="154">
        <v>20240005098</v>
      </c>
      <c r="C418" s="212" t="s">
        <v>1155</v>
      </c>
      <c r="D418" s="154" t="s">
        <v>1156</v>
      </c>
      <c r="E418" s="154"/>
      <c r="F418" s="154"/>
      <c r="G418" s="194" t="s">
        <v>1157</v>
      </c>
      <c r="H418" s="192">
        <v>148.64</v>
      </c>
      <c r="I418" s="158">
        <v>148.64</v>
      </c>
      <c r="J418" s="154">
        <v>5920.34445640474</v>
      </c>
      <c r="K418" s="154">
        <v>880000</v>
      </c>
    </row>
    <row r="419" customHeight="1" spans="1:11">
      <c r="A419" s="153">
        <v>45428</v>
      </c>
      <c r="B419" s="154">
        <v>20240002913</v>
      </c>
      <c r="C419" s="212" t="s">
        <v>1158</v>
      </c>
      <c r="D419" s="154" t="s">
        <v>1159</v>
      </c>
      <c r="E419" s="154"/>
      <c r="F419" s="154"/>
      <c r="G419" s="191" t="s">
        <v>1160</v>
      </c>
      <c r="H419" s="192">
        <v>139.33</v>
      </c>
      <c r="I419" s="158">
        <v>139.33</v>
      </c>
      <c r="J419" s="154">
        <v>6120.28</v>
      </c>
      <c r="K419" s="154">
        <v>852739</v>
      </c>
    </row>
    <row r="420" customHeight="1" spans="1:11">
      <c r="A420" s="153">
        <v>45569</v>
      </c>
      <c r="B420" s="154">
        <v>20240005780</v>
      </c>
      <c r="C420" s="212" t="s">
        <v>1161</v>
      </c>
      <c r="D420" s="154" t="s">
        <v>1162</v>
      </c>
      <c r="E420" s="154"/>
      <c r="F420" s="154"/>
      <c r="G420" s="194" t="s">
        <v>1163</v>
      </c>
      <c r="H420" s="192">
        <v>148.64</v>
      </c>
      <c r="I420" s="158">
        <v>148.64</v>
      </c>
      <c r="J420" s="154">
        <v>5747.09</v>
      </c>
      <c r="K420" s="154">
        <v>854247</v>
      </c>
    </row>
    <row r="421" customHeight="1" spans="1:11">
      <c r="A421" s="153">
        <v>45477</v>
      </c>
      <c r="B421" s="154">
        <v>20240003839</v>
      </c>
      <c r="C421" s="212" t="s">
        <v>1164</v>
      </c>
      <c r="D421" s="156" t="s">
        <v>1165</v>
      </c>
      <c r="E421" s="154"/>
      <c r="F421" s="154"/>
      <c r="G421" s="191" t="s">
        <v>1166</v>
      </c>
      <c r="H421" s="192">
        <v>139.33</v>
      </c>
      <c r="I421" s="158">
        <v>139.33</v>
      </c>
      <c r="J421" s="154">
        <v>6142.02253642432</v>
      </c>
      <c r="K421" s="154">
        <v>855768</v>
      </c>
    </row>
    <row r="422" customHeight="1" spans="1:11">
      <c r="A422" s="153">
        <v>45602</v>
      </c>
      <c r="B422" s="154">
        <v>20240006475</v>
      </c>
      <c r="C422" s="156"/>
      <c r="D422" s="156" t="s">
        <v>1167</v>
      </c>
      <c r="E422" s="154"/>
      <c r="F422" s="154"/>
      <c r="G422" s="191" t="s">
        <v>1168</v>
      </c>
      <c r="H422" s="192">
        <v>119.74</v>
      </c>
      <c r="I422" s="158">
        <v>119.74</v>
      </c>
      <c r="J422" s="154">
        <v>8120</v>
      </c>
      <c r="K422" s="154">
        <v>972289</v>
      </c>
    </row>
    <row r="423" customHeight="1" spans="1:11">
      <c r="A423" s="153">
        <v>45705</v>
      </c>
      <c r="B423" s="154">
        <v>20250000680</v>
      </c>
      <c r="C423" s="154" t="s">
        <v>1169</v>
      </c>
      <c r="D423" s="154" t="s">
        <v>1170</v>
      </c>
      <c r="E423" s="154"/>
      <c r="F423" s="154"/>
      <c r="G423" s="191" t="s">
        <v>1171</v>
      </c>
      <c r="H423" s="192">
        <v>117.84</v>
      </c>
      <c r="I423" s="158">
        <v>117.84</v>
      </c>
      <c r="J423" s="154">
        <v>5643.25</v>
      </c>
      <c r="K423" s="154">
        <v>665000</v>
      </c>
    </row>
    <row r="424" customHeight="1" spans="1:11">
      <c r="A424" s="153">
        <v>45674</v>
      </c>
      <c r="B424" s="154">
        <v>20250000319</v>
      </c>
      <c r="C424" s="212" t="s">
        <v>1172</v>
      </c>
      <c r="D424" s="156" t="s">
        <v>1173</v>
      </c>
      <c r="E424" s="154"/>
      <c r="F424" s="154"/>
      <c r="G424" s="194" t="s">
        <v>1174</v>
      </c>
      <c r="H424" s="192">
        <v>117.84</v>
      </c>
      <c r="I424" s="158">
        <v>117.84</v>
      </c>
      <c r="J424" s="154">
        <v>5832.7</v>
      </c>
      <c r="K424" s="154">
        <v>687326</v>
      </c>
    </row>
    <row r="425" customHeight="1" spans="1:11">
      <c r="A425" s="153">
        <v>45566</v>
      </c>
      <c r="B425" s="154">
        <v>20240005587</v>
      </c>
      <c r="C425" s="212" t="s">
        <v>1175</v>
      </c>
      <c r="D425" s="154" t="s">
        <v>1176</v>
      </c>
      <c r="E425" s="154"/>
      <c r="F425" s="154"/>
      <c r="G425" s="194" t="s">
        <v>1177</v>
      </c>
      <c r="H425" s="192">
        <v>117.84</v>
      </c>
      <c r="I425" s="158">
        <v>117.84</v>
      </c>
      <c r="J425" s="154">
        <v>5600.81</v>
      </c>
      <c r="K425" s="154">
        <v>660000</v>
      </c>
    </row>
    <row r="426" customHeight="1" spans="1:11">
      <c r="A426" s="153">
        <v>45642</v>
      </c>
      <c r="B426" s="154">
        <v>20240007256</v>
      </c>
      <c r="C426" s="212" t="s">
        <v>1178</v>
      </c>
      <c r="D426" s="154" t="s">
        <v>1179</v>
      </c>
      <c r="E426" s="154"/>
      <c r="F426" s="154"/>
      <c r="G426" s="194" t="s">
        <v>1180</v>
      </c>
      <c r="H426" s="192">
        <v>117.84</v>
      </c>
      <c r="I426" s="158">
        <v>117.84</v>
      </c>
      <c r="J426" s="154">
        <v>5515.95</v>
      </c>
      <c r="K426" s="154">
        <v>650000</v>
      </c>
    </row>
    <row r="427" customHeight="1" spans="1:11">
      <c r="A427" s="153">
        <v>45646</v>
      </c>
      <c r="B427" s="154">
        <v>20240007357</v>
      </c>
      <c r="C427" s="154"/>
      <c r="D427" s="154" t="s">
        <v>1181</v>
      </c>
      <c r="E427" s="154"/>
      <c r="F427" s="154"/>
      <c r="G427" s="191" t="s">
        <v>1182</v>
      </c>
      <c r="H427" s="192">
        <v>117.84</v>
      </c>
      <c r="I427" s="158">
        <v>117.84</v>
      </c>
      <c r="J427" s="154">
        <v>5855.39714867617</v>
      </c>
      <c r="K427" s="154">
        <v>690000</v>
      </c>
    </row>
    <row r="428" customHeight="1" spans="1:11">
      <c r="A428" s="153">
        <v>45414</v>
      </c>
      <c r="B428" s="154">
        <v>20240002496</v>
      </c>
      <c r="C428" s="212" t="s">
        <v>1183</v>
      </c>
      <c r="D428" s="154" t="s">
        <v>1184</v>
      </c>
      <c r="E428" s="154"/>
      <c r="F428" s="154"/>
      <c r="G428" s="191" t="s">
        <v>1185</v>
      </c>
      <c r="H428" s="192">
        <v>117.84</v>
      </c>
      <c r="I428" s="158">
        <v>117.84</v>
      </c>
      <c r="J428" s="154">
        <v>5939.84</v>
      </c>
      <c r="K428" s="154">
        <v>699951</v>
      </c>
    </row>
    <row r="429" customHeight="1" spans="1:11">
      <c r="A429" s="153">
        <v>45415</v>
      </c>
      <c r="B429" s="154">
        <v>20240002507</v>
      </c>
      <c r="C429" s="212" t="s">
        <v>1186</v>
      </c>
      <c r="D429" s="154" t="s">
        <v>1187</v>
      </c>
      <c r="E429" s="154"/>
      <c r="F429" s="154"/>
      <c r="G429" s="194" t="s">
        <v>1188</v>
      </c>
      <c r="H429" s="192">
        <v>117.84</v>
      </c>
      <c r="I429" s="158">
        <v>117.84</v>
      </c>
      <c r="J429" s="154">
        <v>5920.84</v>
      </c>
      <c r="K429" s="154">
        <v>697712</v>
      </c>
    </row>
    <row r="430" customHeight="1" spans="1:11">
      <c r="A430" s="153">
        <v>45416</v>
      </c>
      <c r="B430" s="154">
        <v>20240002528</v>
      </c>
      <c r="C430" s="154"/>
      <c r="D430" s="154" t="s">
        <v>1189</v>
      </c>
      <c r="E430" s="154"/>
      <c r="F430" s="154"/>
      <c r="G430" s="191" t="s">
        <v>1190</v>
      </c>
      <c r="H430" s="192">
        <v>117.84</v>
      </c>
      <c r="I430" s="158">
        <v>117.84</v>
      </c>
      <c r="J430" s="154">
        <v>5982.6883910387</v>
      </c>
      <c r="K430" s="154">
        <v>705000</v>
      </c>
    </row>
    <row r="431" customHeight="1" spans="1:11">
      <c r="A431" s="153">
        <v>45539</v>
      </c>
      <c r="B431" s="154">
        <v>20240005079</v>
      </c>
      <c r="C431" s="212" t="s">
        <v>1191</v>
      </c>
      <c r="D431" s="154" t="s">
        <v>1192</v>
      </c>
      <c r="E431" s="154"/>
      <c r="F431" s="154"/>
      <c r="G431" s="194" t="s">
        <v>1193</v>
      </c>
      <c r="H431" s="196">
        <v>117.84</v>
      </c>
      <c r="I431" s="158">
        <v>117.84</v>
      </c>
      <c r="J431" s="154">
        <v>5689.75729803123</v>
      </c>
      <c r="K431" s="154">
        <v>670481</v>
      </c>
    </row>
    <row r="432" customHeight="1" spans="1:11">
      <c r="A432" s="153">
        <v>45568</v>
      </c>
      <c r="B432" s="154">
        <v>20240005742</v>
      </c>
      <c r="C432" s="212" t="s">
        <v>1194</v>
      </c>
      <c r="D432" s="154" t="s">
        <v>1195</v>
      </c>
      <c r="E432" s="154"/>
      <c r="F432" s="154"/>
      <c r="G432" s="191" t="s">
        <v>1196</v>
      </c>
      <c r="H432" s="192">
        <v>117.84</v>
      </c>
      <c r="I432" s="158">
        <v>117.84</v>
      </c>
      <c r="J432" s="154">
        <v>5770.54</v>
      </c>
      <c r="K432" s="154">
        <v>680000</v>
      </c>
    </row>
    <row r="433" customHeight="1" spans="1:11">
      <c r="A433" s="153">
        <v>45527</v>
      </c>
      <c r="B433" s="154">
        <v>20240004830</v>
      </c>
      <c r="C433" s="212" t="s">
        <v>1197</v>
      </c>
      <c r="D433" s="154" t="s">
        <v>1198</v>
      </c>
      <c r="E433" s="154"/>
      <c r="F433" s="154"/>
      <c r="G433" s="194" t="s">
        <v>1199</v>
      </c>
      <c r="H433" s="192">
        <v>117.84</v>
      </c>
      <c r="I433" s="158">
        <v>117.84</v>
      </c>
      <c r="J433" s="197">
        <v>5855.4</v>
      </c>
      <c r="K433" s="154">
        <v>690000</v>
      </c>
    </row>
    <row r="434" customHeight="1" spans="1:11">
      <c r="A434" s="153">
        <v>45511</v>
      </c>
      <c r="B434" s="154">
        <v>20240004552</v>
      </c>
      <c r="C434" s="154" t="s">
        <v>1200</v>
      </c>
      <c r="D434" s="154" t="s">
        <v>1201</v>
      </c>
      <c r="E434" s="154"/>
      <c r="F434" s="154"/>
      <c r="G434" s="191" t="s">
        <v>1202</v>
      </c>
      <c r="H434" s="192">
        <v>117.84</v>
      </c>
      <c r="I434" s="158">
        <v>117.84</v>
      </c>
      <c r="J434" s="154">
        <v>5984.83536999321</v>
      </c>
      <c r="K434" s="154">
        <v>705253</v>
      </c>
    </row>
    <row r="435" customHeight="1" spans="1:11">
      <c r="A435" s="153">
        <v>45477</v>
      </c>
      <c r="B435" s="154">
        <v>20240003855</v>
      </c>
      <c r="C435" s="212" t="s">
        <v>1203</v>
      </c>
      <c r="D435" s="154" t="s">
        <v>1204</v>
      </c>
      <c r="E435" s="154"/>
      <c r="F435" s="154"/>
      <c r="G435" s="194" t="s">
        <v>1205</v>
      </c>
      <c r="H435" s="192">
        <v>117.84</v>
      </c>
      <c r="I435" s="158">
        <v>117.84</v>
      </c>
      <c r="J435" s="154">
        <v>5900</v>
      </c>
      <c r="K435" s="154">
        <v>695256</v>
      </c>
    </row>
    <row r="436" customHeight="1" spans="1:11">
      <c r="A436" s="153">
        <v>45615</v>
      </c>
      <c r="B436" s="154">
        <v>20240006700</v>
      </c>
      <c r="C436" s="212" t="s">
        <v>1206</v>
      </c>
      <c r="D436" s="154" t="s">
        <v>1207</v>
      </c>
      <c r="E436" s="154"/>
      <c r="F436" s="154"/>
      <c r="G436" s="191" t="s">
        <v>1208</v>
      </c>
      <c r="H436" s="192">
        <v>117.84</v>
      </c>
      <c r="I436" s="158">
        <v>117.84</v>
      </c>
      <c r="J436" s="154">
        <v>5982.69</v>
      </c>
      <c r="K436" s="154">
        <v>705000</v>
      </c>
    </row>
    <row r="437" customHeight="1" spans="1:11">
      <c r="A437" s="153">
        <v>45566</v>
      </c>
      <c r="B437" s="154">
        <v>20240005482</v>
      </c>
      <c r="C437" s="212" t="s">
        <v>1209</v>
      </c>
      <c r="D437" s="154" t="s">
        <v>1210</v>
      </c>
      <c r="E437" s="154"/>
      <c r="F437" s="154"/>
      <c r="G437" s="194" t="s">
        <v>1211</v>
      </c>
      <c r="H437" s="192">
        <v>117.84</v>
      </c>
      <c r="I437" s="158">
        <v>117.84</v>
      </c>
      <c r="J437" s="154">
        <v>5685.67</v>
      </c>
      <c r="K437" s="154">
        <v>670000</v>
      </c>
    </row>
    <row r="438" customHeight="1" spans="1:11">
      <c r="A438" s="153">
        <v>45657</v>
      </c>
      <c r="B438" s="154">
        <v>20240007555</v>
      </c>
      <c r="C438" s="212" t="s">
        <v>1212</v>
      </c>
      <c r="D438" s="154" t="s">
        <v>1213</v>
      </c>
      <c r="E438" s="154"/>
      <c r="F438" s="154"/>
      <c r="G438" s="191" t="s">
        <v>1214</v>
      </c>
      <c r="H438" s="192">
        <v>117.84</v>
      </c>
      <c r="I438" s="158">
        <v>117.84</v>
      </c>
      <c r="J438" s="154">
        <v>5750</v>
      </c>
      <c r="K438" s="154">
        <v>677580</v>
      </c>
    </row>
    <row r="439" customHeight="1" spans="1:11">
      <c r="A439" s="153">
        <v>45656</v>
      </c>
      <c r="B439" s="154">
        <v>20240007531</v>
      </c>
      <c r="C439" s="212" t="s">
        <v>1215</v>
      </c>
      <c r="D439" s="154" t="s">
        <v>1216</v>
      </c>
      <c r="E439" s="154"/>
      <c r="F439" s="154"/>
      <c r="G439" s="194" t="s">
        <v>1217</v>
      </c>
      <c r="H439" s="192">
        <v>117.84</v>
      </c>
      <c r="I439" s="158">
        <v>117.84</v>
      </c>
      <c r="J439" s="154">
        <v>5685.68</v>
      </c>
      <c r="K439" s="154">
        <v>670000</v>
      </c>
    </row>
    <row r="440" customHeight="1" spans="1:11">
      <c r="A440" s="153">
        <v>45711</v>
      </c>
      <c r="B440" s="154">
        <v>20250000788</v>
      </c>
      <c r="C440" s="154"/>
      <c r="D440" s="154" t="s">
        <v>1218</v>
      </c>
      <c r="E440" s="154"/>
      <c r="F440" s="154"/>
      <c r="G440" s="191" t="s">
        <v>1219</v>
      </c>
      <c r="H440" s="192">
        <v>119.74</v>
      </c>
      <c r="I440" s="158">
        <v>119.74</v>
      </c>
      <c r="J440" s="154">
        <v>8100.89</v>
      </c>
      <c r="K440" s="154">
        <v>970000</v>
      </c>
    </row>
    <row r="441" customHeight="1" spans="1:11">
      <c r="A441" s="153">
        <v>45573</v>
      </c>
      <c r="B441" s="154">
        <v>20240005944</v>
      </c>
      <c r="C441" s="212" t="s">
        <v>1220</v>
      </c>
      <c r="D441" s="154" t="s">
        <v>1221</v>
      </c>
      <c r="E441" s="154"/>
      <c r="F441" s="154"/>
      <c r="G441" s="191" t="s">
        <v>1222</v>
      </c>
      <c r="H441" s="192">
        <v>117.84</v>
      </c>
      <c r="I441" s="158">
        <v>117.84</v>
      </c>
      <c r="J441" s="154">
        <v>5500</v>
      </c>
      <c r="K441" s="154">
        <v>648120</v>
      </c>
    </row>
    <row r="442" customHeight="1" spans="1:11">
      <c r="A442" s="153">
        <v>45744</v>
      </c>
      <c r="B442" s="154">
        <v>20250001701</v>
      </c>
      <c r="C442" s="212" t="s">
        <v>1223</v>
      </c>
      <c r="D442" s="154" t="s">
        <v>1224</v>
      </c>
      <c r="E442" s="154"/>
      <c r="F442" s="154"/>
      <c r="G442" s="191" t="s">
        <v>1225</v>
      </c>
      <c r="H442" s="192">
        <v>117.84</v>
      </c>
      <c r="I442" s="158">
        <v>117.84</v>
      </c>
      <c r="J442" s="154">
        <v>5720</v>
      </c>
      <c r="K442" s="154">
        <v>674045</v>
      </c>
    </row>
    <row r="443" customHeight="1" spans="1:11">
      <c r="A443" s="153">
        <v>45511</v>
      </c>
      <c r="B443" s="154">
        <v>20240004547</v>
      </c>
      <c r="C443" s="154" t="s">
        <v>1226</v>
      </c>
      <c r="D443" s="154" t="s">
        <v>1227</v>
      </c>
      <c r="E443" s="154"/>
      <c r="F443" s="154"/>
      <c r="G443" s="191" t="s">
        <v>1228</v>
      </c>
      <c r="H443" s="192">
        <v>117.84</v>
      </c>
      <c r="I443" s="158">
        <v>117.84</v>
      </c>
      <c r="J443" s="154">
        <v>5770.53632043449</v>
      </c>
      <c r="K443" s="154">
        <v>680000</v>
      </c>
    </row>
    <row r="444" customHeight="1" spans="1:11">
      <c r="A444" s="153">
        <v>45744</v>
      </c>
      <c r="B444" s="154">
        <v>20250001703</v>
      </c>
      <c r="C444" s="212" t="s">
        <v>1229</v>
      </c>
      <c r="D444" s="154" t="s">
        <v>1230</v>
      </c>
      <c r="E444" s="154"/>
      <c r="F444" s="154"/>
      <c r="G444" s="194" t="s">
        <v>1231</v>
      </c>
      <c r="H444" s="192">
        <v>117.84</v>
      </c>
      <c r="I444" s="158">
        <v>117.84</v>
      </c>
      <c r="J444" s="154">
        <v>5800</v>
      </c>
      <c r="K444" s="154">
        <v>683472</v>
      </c>
    </row>
    <row r="445" customHeight="1" spans="1:11">
      <c r="A445" s="153">
        <v>45607</v>
      </c>
      <c r="B445" s="154">
        <v>20240006533</v>
      </c>
      <c r="C445" s="212" t="s">
        <v>1232</v>
      </c>
      <c r="D445" s="154" t="s">
        <v>1233</v>
      </c>
      <c r="E445" s="154"/>
      <c r="F445" s="154"/>
      <c r="G445" s="191" t="s">
        <v>1234</v>
      </c>
      <c r="H445" s="192">
        <v>117.84</v>
      </c>
      <c r="I445" s="158">
        <v>117.84</v>
      </c>
      <c r="J445" s="154">
        <v>5855.4</v>
      </c>
      <c r="K445" s="154">
        <v>690000</v>
      </c>
    </row>
    <row r="446" customHeight="1" spans="1:11">
      <c r="A446" s="153">
        <v>45569</v>
      </c>
      <c r="B446" s="154">
        <v>20240005722</v>
      </c>
      <c r="C446" s="154" t="s">
        <v>1235</v>
      </c>
      <c r="D446" s="154" t="s">
        <v>1236</v>
      </c>
      <c r="E446" s="154"/>
      <c r="F446" s="154"/>
      <c r="G446" s="194" t="s">
        <v>1237</v>
      </c>
      <c r="H446" s="192">
        <v>117.84</v>
      </c>
      <c r="I446" s="158">
        <v>117.84</v>
      </c>
      <c r="J446" s="154">
        <v>5770.54</v>
      </c>
      <c r="K446" s="154">
        <v>680000</v>
      </c>
    </row>
    <row r="447" customHeight="1" spans="1:11">
      <c r="A447" s="153">
        <v>45570</v>
      </c>
      <c r="B447" s="154">
        <v>20240005923</v>
      </c>
      <c r="C447" s="212" t="s">
        <v>1238</v>
      </c>
      <c r="D447" s="154" t="s">
        <v>1239</v>
      </c>
      <c r="E447" s="154"/>
      <c r="F447" s="154"/>
      <c r="G447" s="195" t="s">
        <v>1240</v>
      </c>
      <c r="H447" s="192">
        <v>117.84</v>
      </c>
      <c r="I447" s="158">
        <v>117.84</v>
      </c>
      <c r="J447" s="154">
        <v>6000</v>
      </c>
      <c r="K447" s="154">
        <v>707040</v>
      </c>
    </row>
    <row r="448" customHeight="1" spans="1:11">
      <c r="A448" s="153">
        <v>45646</v>
      </c>
      <c r="B448" s="154">
        <v>20240007355</v>
      </c>
      <c r="C448" s="212" t="s">
        <v>1241</v>
      </c>
      <c r="D448" s="154" t="s">
        <v>1242</v>
      </c>
      <c r="E448" s="154"/>
      <c r="F448" s="154"/>
      <c r="G448" s="191" t="s">
        <v>1243</v>
      </c>
      <c r="H448" s="192">
        <v>117.84</v>
      </c>
      <c r="I448" s="158">
        <v>117.84</v>
      </c>
      <c r="J448" s="154">
        <v>5643.25</v>
      </c>
      <c r="K448" s="154">
        <v>665000</v>
      </c>
    </row>
    <row r="449" customHeight="1" spans="1:11">
      <c r="A449" s="153">
        <v>45591</v>
      </c>
      <c r="B449" s="154">
        <v>20240006294</v>
      </c>
      <c r="C449" s="212" t="s">
        <v>1244</v>
      </c>
      <c r="D449" s="154" t="s">
        <v>1245</v>
      </c>
      <c r="E449" s="154"/>
      <c r="F449" s="154"/>
      <c r="G449" s="191" t="s">
        <v>1246</v>
      </c>
      <c r="H449" s="192">
        <v>117.84</v>
      </c>
      <c r="I449" s="158">
        <v>117.84</v>
      </c>
      <c r="J449" s="154">
        <v>5914.8</v>
      </c>
      <c r="K449" s="154">
        <v>697000</v>
      </c>
    </row>
    <row r="450" customHeight="1" spans="1:11">
      <c r="A450" s="153">
        <v>45717</v>
      </c>
      <c r="B450" s="154">
        <v>20250000963</v>
      </c>
      <c r="C450" s="212" t="s">
        <v>1247</v>
      </c>
      <c r="D450" s="154" t="s">
        <v>1248</v>
      </c>
      <c r="E450" s="154"/>
      <c r="F450" s="154"/>
      <c r="G450" s="191" t="s">
        <v>1249</v>
      </c>
      <c r="H450" s="192">
        <v>117.84</v>
      </c>
      <c r="I450" s="158">
        <v>117.84</v>
      </c>
      <c r="J450" s="154">
        <v>5897.82</v>
      </c>
      <c r="K450" s="154">
        <v>695000</v>
      </c>
    </row>
    <row r="451" customHeight="1" spans="1:11">
      <c r="A451" s="153">
        <v>45566</v>
      </c>
      <c r="B451" s="154">
        <v>20240005540</v>
      </c>
      <c r="C451" s="212" t="s">
        <v>1250</v>
      </c>
      <c r="D451" s="154" t="s">
        <v>1251</v>
      </c>
      <c r="E451" s="154"/>
      <c r="F451" s="154"/>
      <c r="G451" s="194" t="s">
        <v>1252</v>
      </c>
      <c r="H451" s="192">
        <v>117.84</v>
      </c>
      <c r="I451" s="158">
        <v>117.84</v>
      </c>
      <c r="J451" s="154">
        <v>5855.4</v>
      </c>
      <c r="K451" s="154">
        <v>690000</v>
      </c>
    </row>
    <row r="452" customHeight="1" spans="1:11">
      <c r="A452" s="153">
        <v>45566</v>
      </c>
      <c r="B452" s="154">
        <v>20240005552</v>
      </c>
      <c r="C452" s="212" t="s">
        <v>1253</v>
      </c>
      <c r="D452" s="154" t="s">
        <v>1254</v>
      </c>
      <c r="E452" s="154"/>
      <c r="F452" s="154"/>
      <c r="G452" s="191" t="s">
        <v>1255</v>
      </c>
      <c r="H452" s="192">
        <v>117.84</v>
      </c>
      <c r="I452" s="158">
        <v>117.84</v>
      </c>
      <c r="J452" s="154">
        <v>6079.76</v>
      </c>
      <c r="K452" s="154">
        <v>716438</v>
      </c>
    </row>
    <row r="453" customHeight="1" spans="1:11">
      <c r="A453" s="153">
        <v>45674</v>
      </c>
      <c r="B453" s="154">
        <v>20250000306</v>
      </c>
      <c r="C453" s="154" t="s">
        <v>1256</v>
      </c>
      <c r="D453" s="154" t="s">
        <v>1257</v>
      </c>
      <c r="E453" s="154"/>
      <c r="F453" s="154"/>
      <c r="G453" s="194" t="s">
        <v>1258</v>
      </c>
      <c r="H453" s="192">
        <v>117.84</v>
      </c>
      <c r="I453" s="158">
        <v>117.84</v>
      </c>
      <c r="J453" s="154">
        <v>5835.03</v>
      </c>
      <c r="K453" s="154">
        <v>687600</v>
      </c>
    </row>
    <row r="454" customHeight="1" spans="1:11">
      <c r="A454" s="153">
        <v>45701</v>
      </c>
      <c r="B454" s="154">
        <v>20250000609</v>
      </c>
      <c r="C454" s="212" t="s">
        <v>1259</v>
      </c>
      <c r="D454" s="154" t="s">
        <v>1260</v>
      </c>
      <c r="E454" s="154"/>
      <c r="F454" s="154"/>
      <c r="G454" s="191" t="s">
        <v>1261</v>
      </c>
      <c r="H454" s="192">
        <v>117.84</v>
      </c>
      <c r="I454" s="158">
        <v>117.84</v>
      </c>
      <c r="J454" s="154">
        <v>6109.97</v>
      </c>
      <c r="K454" s="154">
        <v>720000</v>
      </c>
    </row>
    <row r="455" customHeight="1" spans="1:11">
      <c r="A455" s="154"/>
      <c r="B455" s="154"/>
      <c r="C455" s="154"/>
      <c r="D455" s="154"/>
      <c r="E455" s="154"/>
      <c r="F455" s="154"/>
      <c r="G455" s="164"/>
      <c r="H455" s="154"/>
      <c r="I455" s="158"/>
      <c r="J455" s="154"/>
      <c r="K455" s="159"/>
    </row>
    <row r="456" customHeight="1" spans="1:11">
      <c r="A456" s="177">
        <v>45713</v>
      </c>
      <c r="B456" s="154">
        <v>20250000823</v>
      </c>
      <c r="C456" s="212" t="s">
        <v>1262</v>
      </c>
      <c r="D456" s="154" t="s">
        <v>1263</v>
      </c>
      <c r="E456" s="154"/>
      <c r="F456" s="154"/>
      <c r="G456" s="198" t="s">
        <v>1264</v>
      </c>
      <c r="H456" s="199">
        <v>126.91</v>
      </c>
      <c r="I456" s="158">
        <v>126.91</v>
      </c>
      <c r="J456" s="154">
        <v>5800</v>
      </c>
      <c r="K456" s="154">
        <v>736078</v>
      </c>
    </row>
    <row r="457" customHeight="1" spans="1:11">
      <c r="A457" s="182">
        <v>45735</v>
      </c>
      <c r="B457" s="154">
        <v>20250001384</v>
      </c>
      <c r="C457" s="154"/>
      <c r="D457" s="154" t="s">
        <v>1265</v>
      </c>
      <c r="E457" s="154"/>
      <c r="F457" s="154"/>
      <c r="G457" s="200" t="s">
        <v>1266</v>
      </c>
      <c r="H457" s="199">
        <v>126.5</v>
      </c>
      <c r="I457" s="158">
        <v>126.5</v>
      </c>
      <c r="J457" s="154">
        <v>5841.89</v>
      </c>
      <c r="K457" s="154">
        <v>739000</v>
      </c>
    </row>
    <row r="458" customHeight="1" spans="1:11">
      <c r="A458" s="177">
        <v>45567</v>
      </c>
      <c r="B458" s="154">
        <v>20240005637</v>
      </c>
      <c r="C458" s="212" t="s">
        <v>1267</v>
      </c>
      <c r="D458" s="154" t="s">
        <v>1268</v>
      </c>
      <c r="E458" s="154"/>
      <c r="F458" s="154"/>
      <c r="G458" s="198" t="s">
        <v>1269</v>
      </c>
      <c r="H458" s="199">
        <v>126.91</v>
      </c>
      <c r="I458" s="158">
        <v>126.91</v>
      </c>
      <c r="J458" s="154">
        <v>5862.3</v>
      </c>
      <c r="K458" s="154">
        <v>743985</v>
      </c>
    </row>
    <row r="459" customHeight="1" spans="1:11">
      <c r="A459" s="177">
        <v>45591</v>
      </c>
      <c r="B459" s="154">
        <v>20240006297</v>
      </c>
      <c r="C459" s="212" t="s">
        <v>1270</v>
      </c>
      <c r="D459" s="154" t="s">
        <v>1271</v>
      </c>
      <c r="E459" s="154"/>
      <c r="F459" s="154"/>
      <c r="G459" s="200" t="s">
        <v>1272</v>
      </c>
      <c r="H459" s="199">
        <v>126.91</v>
      </c>
      <c r="I459" s="158">
        <v>126.91</v>
      </c>
      <c r="J459" s="154">
        <v>5900</v>
      </c>
      <c r="K459" s="154">
        <v>748769</v>
      </c>
    </row>
    <row r="460" customHeight="1" spans="1:11">
      <c r="A460" s="177">
        <v>45705</v>
      </c>
      <c r="B460" s="154">
        <v>20250000685</v>
      </c>
      <c r="C460" s="212" t="s">
        <v>1273</v>
      </c>
      <c r="D460" s="154" t="s">
        <v>1274</v>
      </c>
      <c r="E460" s="154"/>
      <c r="F460" s="154"/>
      <c r="G460" s="200" t="s">
        <v>1275</v>
      </c>
      <c r="H460" s="199">
        <v>126.91</v>
      </c>
      <c r="I460" s="158">
        <v>126.91</v>
      </c>
      <c r="J460" s="154">
        <v>5725</v>
      </c>
      <c r="K460" s="154">
        <v>726560</v>
      </c>
    </row>
    <row r="461" customHeight="1" spans="1:11">
      <c r="A461" s="182">
        <v>45746</v>
      </c>
      <c r="B461" s="154">
        <v>20250001732</v>
      </c>
      <c r="C461" s="212" t="s">
        <v>1276</v>
      </c>
      <c r="D461" s="154" t="s">
        <v>1277</v>
      </c>
      <c r="E461" s="154"/>
      <c r="F461" s="154"/>
      <c r="G461" s="198" t="s">
        <v>1278</v>
      </c>
      <c r="H461" s="199">
        <v>126.91</v>
      </c>
      <c r="I461" s="158">
        <v>126.91</v>
      </c>
      <c r="J461" s="154">
        <v>6004.82</v>
      </c>
      <c r="K461" s="154">
        <v>762072</v>
      </c>
    </row>
    <row r="462" customHeight="1" spans="1:11">
      <c r="A462" s="177">
        <v>45666</v>
      </c>
      <c r="B462" s="154">
        <v>20250000145</v>
      </c>
      <c r="C462" s="212" t="s">
        <v>1279</v>
      </c>
      <c r="D462" s="154" t="s">
        <v>1280</v>
      </c>
      <c r="E462" s="154"/>
      <c r="F462" s="154"/>
      <c r="G462" s="200" t="s">
        <v>1281</v>
      </c>
      <c r="H462" s="199">
        <v>126.5</v>
      </c>
      <c r="I462" s="158">
        <v>126.5</v>
      </c>
      <c r="J462" s="154">
        <v>5849.8</v>
      </c>
      <c r="K462" s="154">
        <v>740000</v>
      </c>
    </row>
    <row r="463" customHeight="1" spans="1:11">
      <c r="A463" s="177">
        <v>45675</v>
      </c>
      <c r="B463" s="154">
        <v>20250000327</v>
      </c>
      <c r="C463" s="212" t="s">
        <v>1282</v>
      </c>
      <c r="D463" s="154" t="s">
        <v>1283</v>
      </c>
      <c r="E463" s="154"/>
      <c r="F463" s="154"/>
      <c r="G463" s="200" t="s">
        <v>1284</v>
      </c>
      <c r="H463" s="199">
        <v>126.5</v>
      </c>
      <c r="I463" s="158">
        <v>126.5</v>
      </c>
      <c r="J463" s="154">
        <v>5900</v>
      </c>
      <c r="K463" s="201">
        <v>746350</v>
      </c>
    </row>
    <row r="464" customHeight="1" spans="1:11">
      <c r="A464" s="177">
        <v>45704</v>
      </c>
      <c r="B464" s="154">
        <v>20250000656</v>
      </c>
      <c r="C464" s="212" t="s">
        <v>1285</v>
      </c>
      <c r="D464" s="154" t="s">
        <v>1286</v>
      </c>
      <c r="E464" s="154"/>
      <c r="F464" s="154"/>
      <c r="G464" s="200" t="s">
        <v>1287</v>
      </c>
      <c r="H464" s="199">
        <v>126.5</v>
      </c>
      <c r="I464" s="158">
        <v>126.5</v>
      </c>
      <c r="J464" s="154">
        <v>5928.85</v>
      </c>
      <c r="K464" s="154">
        <v>750000</v>
      </c>
    </row>
    <row r="465" customHeight="1" spans="1:12">
      <c r="A465" s="182">
        <v>45745</v>
      </c>
      <c r="B465" s="154">
        <v>20250001705</v>
      </c>
      <c r="C465" s="212" t="s">
        <v>1288</v>
      </c>
      <c r="D465" s="154" t="s">
        <v>1289</v>
      </c>
      <c r="E465" s="154"/>
      <c r="F465" s="154"/>
      <c r="G465" s="200" t="s">
        <v>1290</v>
      </c>
      <c r="H465" s="199">
        <v>126.5</v>
      </c>
      <c r="I465" s="158">
        <v>126.5</v>
      </c>
      <c r="J465" s="154">
        <v>5650</v>
      </c>
      <c r="K465" s="154">
        <v>714725</v>
      </c>
    </row>
    <row r="466" customHeight="1" spans="1:12">
      <c r="A466" s="177">
        <v>45690</v>
      </c>
      <c r="B466" s="154">
        <v>20250000616</v>
      </c>
      <c r="C466" s="212" t="s">
        <v>1291</v>
      </c>
      <c r="D466" s="154" t="s">
        <v>1292</v>
      </c>
      <c r="E466" s="154"/>
      <c r="F466" s="154"/>
      <c r="G466" s="200" t="s">
        <v>1293</v>
      </c>
      <c r="H466" s="199">
        <v>133.94</v>
      </c>
      <c r="I466" s="158">
        <v>133.94</v>
      </c>
      <c r="J466" s="154">
        <v>6046.9</v>
      </c>
      <c r="K466" s="154">
        <v>809923</v>
      </c>
    </row>
    <row r="467" customHeight="1" spans="1:12">
      <c r="A467" s="177">
        <v>45715</v>
      </c>
      <c r="B467" s="154">
        <v>20250000882</v>
      </c>
      <c r="C467" s="212" t="s">
        <v>1294</v>
      </c>
      <c r="D467" s="154" t="s">
        <v>1295</v>
      </c>
      <c r="E467" s="154"/>
      <c r="F467" s="154"/>
      <c r="G467" s="198" t="s">
        <v>1296</v>
      </c>
      <c r="H467" s="199">
        <v>134.8</v>
      </c>
      <c r="I467" s="158">
        <v>134.8</v>
      </c>
      <c r="J467" s="154">
        <v>5500</v>
      </c>
      <c r="K467" s="154">
        <v>741400</v>
      </c>
    </row>
    <row r="468" customHeight="1" spans="1:12">
      <c r="A468" s="177">
        <v>45694</v>
      </c>
      <c r="B468" s="154">
        <v>20250000520</v>
      </c>
      <c r="C468" s="212" t="s">
        <v>1297</v>
      </c>
      <c r="D468" s="154" t="s">
        <v>1298</v>
      </c>
      <c r="E468" s="154"/>
      <c r="F468" s="154"/>
      <c r="G468" s="200" t="s">
        <v>1299</v>
      </c>
      <c r="H468" s="199">
        <v>134.8</v>
      </c>
      <c r="I468" s="158">
        <v>134.8</v>
      </c>
      <c r="J468" s="154">
        <v>5850</v>
      </c>
      <c r="K468" s="154">
        <v>788580</v>
      </c>
    </row>
    <row r="469" customHeight="1" spans="1:12">
      <c r="A469" s="182">
        <v>45710</v>
      </c>
      <c r="B469" s="154">
        <v>20250000775</v>
      </c>
      <c r="C469" s="212" t="s">
        <v>1300</v>
      </c>
      <c r="D469" s="154" t="s">
        <v>1301</v>
      </c>
      <c r="E469" s="154"/>
      <c r="F469" s="154"/>
      <c r="G469" s="200" t="s">
        <v>1302</v>
      </c>
      <c r="H469" s="199">
        <v>133.94</v>
      </c>
      <c r="I469" s="158">
        <v>133.94</v>
      </c>
      <c r="J469" s="154">
        <v>5935.49</v>
      </c>
      <c r="K469" s="154">
        <v>795000</v>
      </c>
    </row>
    <row r="470" customHeight="1" spans="1:12">
      <c r="A470" s="177">
        <v>45644</v>
      </c>
      <c r="B470" s="154">
        <v>20240007336</v>
      </c>
      <c r="C470" s="212" t="s">
        <v>1303</v>
      </c>
      <c r="D470" s="154" t="s">
        <v>1304</v>
      </c>
      <c r="E470" s="154"/>
      <c r="F470" s="154"/>
      <c r="G470" s="200" t="s">
        <v>1305</v>
      </c>
      <c r="H470" s="199">
        <v>133.94</v>
      </c>
      <c r="I470" s="158">
        <v>133.94</v>
      </c>
      <c r="J470" s="154">
        <v>5786.17</v>
      </c>
      <c r="K470" s="154">
        <v>775000</v>
      </c>
    </row>
    <row r="471" customHeight="1" spans="1:12">
      <c r="A471" s="177">
        <v>45724</v>
      </c>
      <c r="B471" s="154">
        <v>20250001143</v>
      </c>
      <c r="C471" s="212" t="s">
        <v>1306</v>
      </c>
      <c r="D471" s="154" t="s">
        <v>1307</v>
      </c>
      <c r="E471" s="154"/>
      <c r="F471" s="154"/>
      <c r="G471" s="200" t="s">
        <v>1308</v>
      </c>
      <c r="H471" s="199">
        <v>134.8</v>
      </c>
      <c r="I471" s="158">
        <v>134.8</v>
      </c>
      <c r="J471" s="154">
        <v>6001.48</v>
      </c>
      <c r="K471" s="154">
        <v>809000</v>
      </c>
    </row>
    <row r="472" customHeight="1" spans="1:12">
      <c r="A472" s="177">
        <v>45736</v>
      </c>
      <c r="B472" s="154">
        <v>20250001427</v>
      </c>
      <c r="C472" s="212" t="s">
        <v>1309</v>
      </c>
      <c r="D472" s="154" t="s">
        <v>1310</v>
      </c>
      <c r="E472" s="154"/>
      <c r="F472" s="154"/>
      <c r="G472" s="200" t="s">
        <v>1311</v>
      </c>
      <c r="H472" s="199">
        <v>133.94</v>
      </c>
      <c r="I472" s="158">
        <v>133.94</v>
      </c>
      <c r="J472" s="154">
        <v>6002.69</v>
      </c>
      <c r="K472" s="154">
        <v>804000</v>
      </c>
    </row>
    <row r="473" customHeight="1" spans="1:12">
      <c r="A473" s="177">
        <v>45568</v>
      </c>
      <c r="B473" s="154">
        <v>20240005755</v>
      </c>
      <c r="C473" s="212" t="s">
        <v>1312</v>
      </c>
      <c r="D473" s="154" t="s">
        <v>1313</v>
      </c>
      <c r="E473" s="154"/>
      <c r="F473" s="154"/>
      <c r="G473" s="200" t="s">
        <v>1314</v>
      </c>
      <c r="H473" s="199">
        <v>133.94</v>
      </c>
      <c r="I473" s="158">
        <v>133.94</v>
      </c>
      <c r="J473" s="154">
        <v>6141.32</v>
      </c>
      <c r="K473" s="154">
        <v>822569</v>
      </c>
    </row>
    <row r="474" customHeight="1" spans="1:12">
      <c r="A474" s="177">
        <v>45570</v>
      </c>
      <c r="B474" s="154">
        <v>20240005848</v>
      </c>
      <c r="C474" s="212" t="s">
        <v>1315</v>
      </c>
      <c r="D474" s="156" t="s">
        <v>1316</v>
      </c>
      <c r="E474" s="154"/>
      <c r="F474" s="154"/>
      <c r="G474" s="200" t="s">
        <v>1317</v>
      </c>
      <c r="H474" s="199">
        <v>145.95</v>
      </c>
      <c r="I474" s="158">
        <v>145.95</v>
      </c>
      <c r="J474" s="154">
        <v>8300</v>
      </c>
      <c r="K474" s="154">
        <v>1211385</v>
      </c>
    </row>
    <row r="475" customHeight="1" spans="1:12">
      <c r="A475" s="177">
        <v>45652</v>
      </c>
      <c r="B475" s="154">
        <v>20240007458</v>
      </c>
      <c r="C475" s="212" t="s">
        <v>1318</v>
      </c>
      <c r="D475" s="154" t="s">
        <v>1319</v>
      </c>
      <c r="E475" s="154"/>
      <c r="F475" s="154"/>
      <c r="G475" s="200" t="s">
        <v>1320</v>
      </c>
      <c r="H475" s="199">
        <v>162.14</v>
      </c>
      <c r="I475" s="158">
        <v>162.14</v>
      </c>
      <c r="J475" s="154">
        <v>6044.16</v>
      </c>
      <c r="K475" s="154">
        <v>980000</v>
      </c>
    </row>
    <row r="476" customHeight="1" spans="1:12">
      <c r="A476" s="177">
        <v>45657</v>
      </c>
      <c r="B476" s="154">
        <v>20240007561</v>
      </c>
      <c r="C476" s="154"/>
      <c r="D476" s="154" t="s">
        <v>1321</v>
      </c>
      <c r="E476" s="154"/>
      <c r="F476" s="154"/>
      <c r="G476" s="198" t="s">
        <v>1322</v>
      </c>
      <c r="H476" s="199">
        <v>174.32</v>
      </c>
      <c r="I476" s="158">
        <v>174.32</v>
      </c>
      <c r="J476" s="154">
        <v>6597.065</v>
      </c>
      <c r="K476" s="154">
        <v>1150000</v>
      </c>
    </row>
    <row r="477" customHeight="1" spans="1:12">
      <c r="A477" s="154"/>
      <c r="B477" s="154"/>
      <c r="C477" s="154"/>
      <c r="D477" s="154"/>
      <c r="E477" s="154"/>
      <c r="F477" s="154"/>
      <c r="G477" s="164"/>
      <c r="H477" s="154"/>
      <c r="I477" s="158"/>
      <c r="J477" s="154"/>
      <c r="K477" s="159"/>
    </row>
    <row r="478" customHeight="1" spans="1:12">
      <c r="A478" s="177">
        <v>45734</v>
      </c>
      <c r="B478" s="154">
        <v>20250001362</v>
      </c>
      <c r="C478" s="154"/>
      <c r="D478" s="156" t="s">
        <v>1323</v>
      </c>
      <c r="E478" s="154"/>
      <c r="F478" s="154"/>
      <c r="G478" s="164" t="s">
        <v>1324</v>
      </c>
      <c r="H478" s="202">
        <v>86.11</v>
      </c>
      <c r="I478" s="158">
        <v>86.11</v>
      </c>
      <c r="J478" s="154">
        <v>20000</v>
      </c>
      <c r="K478" s="154">
        <v>1722200</v>
      </c>
      <c r="L478" s="203"/>
    </row>
    <row r="479" customHeight="1" spans="1:12">
      <c r="A479" s="177">
        <v>45714</v>
      </c>
      <c r="B479" s="154">
        <v>20250000848</v>
      </c>
      <c r="C479" s="154" t="s">
        <v>1325</v>
      </c>
      <c r="D479" s="154" t="s">
        <v>1326</v>
      </c>
      <c r="E479" s="154"/>
      <c r="F479" s="154"/>
      <c r="G479" s="164" t="s">
        <v>1327</v>
      </c>
      <c r="H479" s="202">
        <v>60.3</v>
      </c>
      <c r="I479" s="158">
        <v>60.3</v>
      </c>
      <c r="J479" s="154">
        <v>18000</v>
      </c>
      <c r="K479" s="154">
        <v>1085400</v>
      </c>
      <c r="L479" s="203"/>
    </row>
    <row r="480" customHeight="1" spans="1:12">
      <c r="A480" s="182">
        <v>45778</v>
      </c>
      <c r="B480" s="154">
        <v>20250002325</v>
      </c>
      <c r="C480" s="212" t="s">
        <v>1328</v>
      </c>
      <c r="D480" s="154" t="s">
        <v>1329</v>
      </c>
      <c r="E480" s="154"/>
      <c r="F480" s="154"/>
      <c r="G480" s="164" t="s">
        <v>1330</v>
      </c>
      <c r="H480" s="202">
        <v>64.9</v>
      </c>
      <c r="I480" s="158">
        <v>64.9</v>
      </c>
      <c r="J480" s="154">
        <v>17873.65</v>
      </c>
      <c r="K480" s="154">
        <v>1160000</v>
      </c>
      <c r="L480" s="203"/>
    </row>
    <row r="481" customHeight="1" spans="1:12">
      <c r="A481" s="177">
        <v>45656</v>
      </c>
      <c r="B481" s="154">
        <v>20240007524</v>
      </c>
      <c r="C481" s="154"/>
      <c r="D481" s="156" t="s">
        <v>1331</v>
      </c>
      <c r="E481" s="154"/>
      <c r="F481" s="154"/>
      <c r="G481" s="164" t="s">
        <v>1332</v>
      </c>
      <c r="H481" s="202">
        <v>90.35</v>
      </c>
      <c r="I481" s="158">
        <v>90.35</v>
      </c>
      <c r="J481" s="154">
        <v>17500</v>
      </c>
      <c r="K481" s="154">
        <v>1581125</v>
      </c>
      <c r="L481" s="203"/>
    </row>
    <row r="482" customHeight="1" spans="1:12">
      <c r="A482" s="182">
        <v>45736</v>
      </c>
      <c r="B482" s="154">
        <v>20250001419</v>
      </c>
      <c r="C482" s="212" t="s">
        <v>1333</v>
      </c>
      <c r="D482" s="154" t="s">
        <v>1334</v>
      </c>
      <c r="E482" s="154"/>
      <c r="F482" s="154"/>
      <c r="G482" s="164" t="s">
        <v>1335</v>
      </c>
      <c r="H482" s="202">
        <v>108.27</v>
      </c>
      <c r="I482" s="158">
        <v>108.27</v>
      </c>
      <c r="J482" s="154">
        <v>8080</v>
      </c>
      <c r="K482" s="154">
        <v>874821</v>
      </c>
      <c r="L482" s="203"/>
    </row>
    <row r="483" customHeight="1" spans="1:12">
      <c r="A483" s="182">
        <v>45655</v>
      </c>
      <c r="B483" s="154">
        <v>20240007511</v>
      </c>
      <c r="C483" s="154" t="s">
        <v>1336</v>
      </c>
      <c r="D483" s="154" t="s">
        <v>1337</v>
      </c>
      <c r="E483" s="154"/>
      <c r="F483" s="154"/>
      <c r="G483" s="164" t="s">
        <v>1338</v>
      </c>
      <c r="H483" s="202">
        <v>82.3</v>
      </c>
      <c r="I483" s="158">
        <v>82.3</v>
      </c>
      <c r="J483" s="154">
        <v>8500</v>
      </c>
      <c r="K483" s="154">
        <v>699550</v>
      </c>
      <c r="L483" s="203"/>
    </row>
    <row r="484" customHeight="1" spans="1:12">
      <c r="A484" s="177">
        <v>45716</v>
      </c>
      <c r="B484" s="154">
        <v>20250000940</v>
      </c>
      <c r="C484" s="154"/>
      <c r="D484" s="154" t="s">
        <v>1339</v>
      </c>
      <c r="E484" s="154"/>
      <c r="F484" s="154"/>
      <c r="G484" s="164" t="s">
        <v>1340</v>
      </c>
      <c r="H484" s="204">
        <v>45.15</v>
      </c>
      <c r="I484" s="205">
        <v>45.15</v>
      </c>
      <c r="J484" s="154">
        <v>17203.88</v>
      </c>
      <c r="K484" s="154">
        <v>776756</v>
      </c>
      <c r="L484" s="206"/>
    </row>
    <row r="485" customHeight="1" spans="1:12">
      <c r="A485" s="177">
        <v>45716</v>
      </c>
      <c r="B485" s="154">
        <v>20250000941</v>
      </c>
      <c r="C485" s="154"/>
      <c r="D485" s="154" t="s">
        <v>1339</v>
      </c>
      <c r="E485" s="154"/>
      <c r="F485" s="154"/>
      <c r="G485" s="164" t="s">
        <v>1341</v>
      </c>
      <c r="H485" s="204">
        <v>51.95</v>
      </c>
      <c r="I485" s="205">
        <v>51.95</v>
      </c>
      <c r="J485" s="154">
        <v>17300.61</v>
      </c>
      <c r="K485" s="154">
        <v>898767</v>
      </c>
      <c r="L485" s="206"/>
    </row>
    <row r="486" customHeight="1" spans="1:12">
      <c r="A486" s="177">
        <v>45657</v>
      </c>
      <c r="B486" s="154">
        <v>20250000942</v>
      </c>
      <c r="C486" s="154"/>
      <c r="D486" s="154" t="s">
        <v>1339</v>
      </c>
      <c r="E486" s="154"/>
      <c r="F486" s="154"/>
      <c r="G486" s="164" t="s">
        <v>1342</v>
      </c>
      <c r="H486" s="204">
        <v>45.23</v>
      </c>
      <c r="I486" s="205">
        <v>45.23</v>
      </c>
      <c r="J486" s="154">
        <v>17397.33</v>
      </c>
      <c r="K486" s="154">
        <v>786882</v>
      </c>
      <c r="L486" s="206"/>
    </row>
    <row r="487" customHeight="1" spans="1:12">
      <c r="A487" s="177">
        <v>45650</v>
      </c>
      <c r="B487" s="154">
        <v>20240007416</v>
      </c>
      <c r="C487" s="154"/>
      <c r="D487" s="154" t="s">
        <v>1339</v>
      </c>
      <c r="E487" s="154"/>
      <c r="F487" s="154"/>
      <c r="G487" s="164" t="s">
        <v>1343</v>
      </c>
      <c r="H487" s="204">
        <v>45.23</v>
      </c>
      <c r="I487" s="205">
        <v>45.23</v>
      </c>
      <c r="J487" s="154">
        <v>17494.06</v>
      </c>
      <c r="K487" s="154">
        <v>791257</v>
      </c>
      <c r="L487" s="206"/>
    </row>
    <row r="488" customHeight="1" spans="1:12">
      <c r="A488" s="177">
        <v>45650</v>
      </c>
      <c r="B488" s="154">
        <v>20240007420</v>
      </c>
      <c r="C488" s="154"/>
      <c r="D488" s="154" t="s">
        <v>1339</v>
      </c>
      <c r="E488" s="154"/>
      <c r="F488" s="154"/>
      <c r="G488" s="164" t="s">
        <v>1344</v>
      </c>
      <c r="H488" s="204">
        <v>45.23</v>
      </c>
      <c r="I488" s="205">
        <v>45.23</v>
      </c>
      <c r="J488" s="154">
        <v>17590.79</v>
      </c>
      <c r="K488" s="154">
        <v>795632</v>
      </c>
      <c r="L488" s="206"/>
    </row>
    <row r="489" customHeight="1" spans="1:12">
      <c r="A489" s="177">
        <v>45716</v>
      </c>
      <c r="B489" s="154">
        <v>20250000942</v>
      </c>
      <c r="C489" s="154"/>
      <c r="D489" s="154" t="s">
        <v>1339</v>
      </c>
      <c r="E489" s="154"/>
      <c r="F489" s="154"/>
      <c r="G489" s="164" t="s">
        <v>1345</v>
      </c>
      <c r="H489" s="204">
        <v>46.87</v>
      </c>
      <c r="I489" s="205">
        <v>46.87</v>
      </c>
      <c r="J489" s="154">
        <v>18074.42</v>
      </c>
      <c r="K489" s="154">
        <v>847149</v>
      </c>
      <c r="L489" s="206"/>
    </row>
    <row r="490" customHeight="1" spans="1:12">
      <c r="A490" s="154"/>
      <c r="B490" s="154"/>
      <c r="C490" s="154"/>
      <c r="D490" s="154"/>
      <c r="E490" s="154"/>
      <c r="F490" s="154"/>
      <c r="G490" s="164"/>
      <c r="H490" s="154"/>
      <c r="I490" s="158"/>
      <c r="J490" s="154"/>
      <c r="K490" s="159"/>
    </row>
    <row r="491" customHeight="1" spans="1:12">
      <c r="A491" s="207" t="s">
        <v>1346</v>
      </c>
      <c r="B491" s="208"/>
      <c r="C491" s="154"/>
      <c r="D491" s="154"/>
      <c r="E491" s="154"/>
      <c r="F491" s="154"/>
      <c r="G491" s="164"/>
      <c r="H491" s="154"/>
      <c r="I491" s="158">
        <f>SUM(I3:I490)</f>
        <v>52713.8199999998</v>
      </c>
      <c r="J491" s="154"/>
      <c r="K491" s="158">
        <f>SUM(K3:K490)</f>
        <v>417305799</v>
      </c>
    </row>
    <row r="493" customHeight="1" spans="1:12">
      <c r="H493" s="154" t="s">
        <v>1347</v>
      </c>
      <c r="I493" s="158">
        <v>118865.94</v>
      </c>
    </row>
    <row r="494" customHeight="1" spans="1:12">
      <c r="H494" s="154"/>
      <c r="I494" s="158"/>
    </row>
    <row r="495" customHeight="1" spans="1:12">
      <c r="H495" s="154" t="s">
        <v>1348</v>
      </c>
      <c r="I495" s="158">
        <v>101197098</v>
      </c>
    </row>
    <row r="496" ht="18" customHeight="1" spans="1:12">
      <c r="H496" s="154"/>
      <c r="I496" s="158"/>
      <c r="J496" s="209" t="s">
        <v>1349</v>
      </c>
      <c r="K496" s="210" t="s">
        <v>1350</v>
      </c>
    </row>
    <row r="497" customHeight="1" spans="8:11">
      <c r="H497" s="154" t="s">
        <v>1351</v>
      </c>
      <c r="I497" s="158">
        <f>I495*(I491/I493)</f>
        <v>44878167.8628406</v>
      </c>
      <c r="J497" s="148">
        <v>18284231</v>
      </c>
      <c r="K497" s="151">
        <f>I497-J497</f>
        <v>26593936.8628406</v>
      </c>
    </row>
    <row r="498" customHeight="1" spans="8:11">
      <c r="H498" s="154" t="s">
        <v>1352</v>
      </c>
      <c r="I498" s="158">
        <f>(K491-I497)/1.09</f>
        <v>341676725.813908</v>
      </c>
    </row>
    <row r="499" customHeight="1" spans="8:11">
      <c r="H499" s="154" t="s">
        <v>1353</v>
      </c>
      <c r="I499" s="158">
        <f>I498*0.09</f>
        <v>30750905.3232517</v>
      </c>
    </row>
    <row r="505" ht="19" customHeight="1" spans="8:11">
      <c r="H505" s="211" t="s">
        <v>1354</v>
      </c>
      <c r="I505" s="158">
        <f>I497/1.09*0.09</f>
        <v>3705536.79601436</v>
      </c>
    </row>
  </sheetData>
  <mergeCells count="13">
    <mergeCell ref="A491:B491"/>
    <mergeCell ref="A1:A2"/>
    <mergeCell ref="B1:B2"/>
    <mergeCell ref="C1:C2"/>
    <mergeCell ref="D1:D2"/>
    <mergeCell ref="E1:E2"/>
    <mergeCell ref="E62:E81"/>
    <mergeCell ref="F1:F2"/>
    <mergeCell ref="G1:G2"/>
    <mergeCell ref="H1:H2"/>
    <mergeCell ref="I1:I2"/>
    <mergeCell ref="J1:J2"/>
    <mergeCell ref="K1:K2"/>
  </mergeCells>
  <conditionalFormatting sqref="G370">
    <cfRule type="expression" dxfId="0" priority="113" stopIfTrue="1">
      <formula>N370&lt;&gt;0</formula>
    </cfRule>
  </conditionalFormatting>
  <conditionalFormatting sqref="G371">
    <cfRule type="expression" dxfId="0" priority="111" stopIfTrue="1">
      <formula>N371&lt;&gt;0</formula>
    </cfRule>
  </conditionalFormatting>
  <conditionalFormatting sqref="G374">
    <cfRule type="expression" dxfId="0" priority="107" stopIfTrue="1">
      <formula>N374&lt;&gt;0</formula>
    </cfRule>
  </conditionalFormatting>
  <conditionalFormatting sqref="G375">
    <cfRule type="expression" dxfId="0" priority="105" stopIfTrue="1">
      <formula>N375&lt;&gt;0</formula>
    </cfRule>
  </conditionalFormatting>
  <conditionalFormatting sqref="G377">
    <cfRule type="expression" dxfId="0" priority="103" stopIfTrue="1">
      <formula>N377&lt;&gt;0</formula>
    </cfRule>
  </conditionalFormatting>
  <conditionalFormatting sqref="G380">
    <cfRule type="expression" dxfId="0" priority="99" stopIfTrue="1">
      <formula>N380&lt;&gt;0</formula>
    </cfRule>
  </conditionalFormatting>
  <conditionalFormatting sqref="G389">
    <cfRule type="expression" dxfId="0" priority="119" stopIfTrue="1">
      <formula>N389&lt;&gt;0</formula>
    </cfRule>
  </conditionalFormatting>
  <conditionalFormatting sqref="G390">
    <cfRule type="expression" dxfId="0" priority="117" stopIfTrue="1">
      <formula>N390&lt;&gt;0</formula>
    </cfRule>
  </conditionalFormatting>
  <conditionalFormatting sqref="G391">
    <cfRule type="expression" dxfId="0" priority="93" stopIfTrue="1">
      <formula>N341&lt;&gt;0</formula>
    </cfRule>
  </conditionalFormatting>
  <conditionalFormatting sqref="H391">
    <cfRule type="expression" dxfId="1" priority="131" stopIfTrue="1">
      <formula>$E391&lt;&gt;0</formula>
    </cfRule>
  </conditionalFormatting>
  <conditionalFormatting sqref="G392">
    <cfRule type="expression" dxfId="0" priority="91" stopIfTrue="1">
      <formula>#REF!&lt;&gt;0</formula>
    </cfRule>
  </conditionalFormatting>
  <conditionalFormatting sqref="H392">
    <cfRule type="expression" dxfId="1" priority="133" stopIfTrue="1">
      <formula>$E392&lt;&gt;0</formula>
    </cfRule>
  </conditionalFormatting>
  <conditionalFormatting sqref="G393">
    <cfRule type="expression" dxfId="0" priority="139" stopIfTrue="1">
      <formula>#REF!&lt;&gt;0</formula>
    </cfRule>
  </conditionalFormatting>
  <conditionalFormatting sqref="H393">
    <cfRule type="expression" dxfId="1" priority="137" stopIfTrue="1">
      <formula>$E393&lt;&gt;0</formula>
    </cfRule>
  </conditionalFormatting>
  <conditionalFormatting sqref="G394">
    <cfRule type="expression" dxfId="0" priority="89" stopIfTrue="1">
      <formula>N342&lt;&gt;0</formula>
    </cfRule>
  </conditionalFormatting>
  <conditionalFormatting sqref="H394">
    <cfRule type="expression" dxfId="1" priority="136" stopIfTrue="1">
      <formula>$E394&lt;&gt;0</formula>
    </cfRule>
  </conditionalFormatting>
  <conditionalFormatting sqref="G395">
    <cfRule type="expression" dxfId="0" priority="87" stopIfTrue="1">
      <formula>N343&lt;&gt;0</formula>
    </cfRule>
  </conditionalFormatting>
  <conditionalFormatting sqref="H395">
    <cfRule type="expression" dxfId="1" priority="130" stopIfTrue="1">
      <formula>$E395&lt;&gt;0</formula>
    </cfRule>
  </conditionalFormatting>
  <conditionalFormatting sqref="G396">
    <cfRule type="expression" dxfId="0" priority="85" stopIfTrue="1">
      <formula>N344&lt;&gt;0</formula>
    </cfRule>
  </conditionalFormatting>
  <conditionalFormatting sqref="H396">
    <cfRule type="expression" dxfId="1" priority="129" stopIfTrue="1">
      <formula>$E396&lt;&gt;0</formula>
    </cfRule>
  </conditionalFormatting>
  <conditionalFormatting sqref="G397">
    <cfRule type="expression" dxfId="0" priority="77" stopIfTrue="1">
      <formula>N347&lt;&gt;0</formula>
    </cfRule>
  </conditionalFormatting>
  <conditionalFormatting sqref="H397">
    <cfRule type="expression" dxfId="1" priority="128" stopIfTrue="1">
      <formula>$E397&lt;&gt;0</formula>
    </cfRule>
  </conditionalFormatting>
  <conditionalFormatting sqref="G398">
    <cfRule type="expression" dxfId="0" priority="83" stopIfTrue="1">
      <formula>N326&lt;&gt;0</formula>
    </cfRule>
  </conditionalFormatting>
  <conditionalFormatting sqref="H398">
    <cfRule type="expression" dxfId="1" priority="126" stopIfTrue="1">
      <formula>$E398&lt;&gt;0</formula>
    </cfRule>
  </conditionalFormatting>
  <conditionalFormatting sqref="G399">
    <cfRule type="expression" dxfId="0" priority="81" stopIfTrue="1">
      <formula>N327&lt;&gt;0</formula>
    </cfRule>
  </conditionalFormatting>
  <conditionalFormatting sqref="G400">
    <cfRule type="expression" dxfId="0" priority="79" stopIfTrue="1">
      <formula>N332&lt;&gt;0</formula>
    </cfRule>
  </conditionalFormatting>
  <conditionalFormatting sqref="G401">
    <cfRule type="expression" dxfId="0" priority="75" stopIfTrue="1">
      <formula>N363&lt;&gt;0</formula>
    </cfRule>
    <cfRule type="expression" dxfId="0" priority="124" stopIfTrue="1">
      <formula>N341&lt;&gt;0</formula>
    </cfRule>
  </conditionalFormatting>
  <conditionalFormatting sqref="H401">
    <cfRule type="expression" dxfId="1" priority="138" stopIfTrue="1">
      <formula>#REF!&lt;&gt;0</formula>
    </cfRule>
  </conditionalFormatting>
  <conditionalFormatting sqref="H415">
    <cfRule type="expression" dxfId="1" priority="31" stopIfTrue="1">
      <formula>$E415&lt;&gt;0</formula>
    </cfRule>
  </conditionalFormatting>
  <conditionalFormatting sqref="H422">
    <cfRule type="expression" dxfId="1" priority="53" stopIfTrue="1">
      <formula>$E422&lt;&gt;0</formula>
    </cfRule>
  </conditionalFormatting>
  <conditionalFormatting sqref="H423">
    <cfRule type="expression" dxfId="1" priority="51" stopIfTrue="1">
      <formula>$E423&lt;&gt;0</formula>
    </cfRule>
  </conditionalFormatting>
  <conditionalFormatting sqref="H430">
    <cfRule type="expression" dxfId="1" priority="69" stopIfTrue="1">
      <formula>$E430&lt;&gt;0</formula>
    </cfRule>
  </conditionalFormatting>
  <conditionalFormatting sqref="H440">
    <cfRule type="expression" dxfId="1" priority="43" stopIfTrue="1">
      <formula>$E440&lt;&gt;0</formula>
    </cfRule>
  </conditionalFormatting>
  <conditionalFormatting sqref="H442">
    <cfRule type="expression" dxfId="1" priority="64" stopIfTrue="1">
      <formula>$E442&lt;&gt;0</formula>
    </cfRule>
  </conditionalFormatting>
  <conditionalFormatting sqref="H447">
    <cfRule type="expression" dxfId="1" priority="41" stopIfTrue="1">
      <formula>$E447&lt;&gt;0</formula>
    </cfRule>
  </conditionalFormatting>
  <conditionalFormatting sqref="H448">
    <cfRule type="expression" dxfId="1" priority="39" stopIfTrue="1">
      <formula>$E448&lt;&gt;0</formula>
    </cfRule>
  </conditionalFormatting>
  <conditionalFormatting sqref="H450">
    <cfRule type="expression" dxfId="1" priority="37" stopIfTrue="1">
      <formula>$E450&lt;&gt;0</formula>
    </cfRule>
  </conditionalFormatting>
  <conditionalFormatting sqref="H452">
    <cfRule type="expression" dxfId="1" priority="35" stopIfTrue="1">
      <formula>$E452&lt;&gt;0</formula>
    </cfRule>
  </conditionalFormatting>
  <conditionalFormatting sqref="G456">
    <cfRule type="expression" dxfId="0" priority="18" stopIfTrue="1">
      <formula>#REF!&lt;&gt;0</formula>
    </cfRule>
  </conditionalFormatting>
  <conditionalFormatting sqref="G457">
    <cfRule type="expression" dxfId="0" priority="27" stopIfTrue="1">
      <formula>#REF!&lt;&gt;0</formula>
    </cfRule>
  </conditionalFormatting>
  <conditionalFormatting sqref="G459">
    <cfRule type="expression" dxfId="0" priority="25" stopIfTrue="1">
      <formula>#REF!&lt;&gt;0</formula>
    </cfRule>
  </conditionalFormatting>
  <conditionalFormatting sqref="G460">
    <cfRule type="expression" dxfId="0" priority="22" stopIfTrue="1">
      <formula>#REF!&lt;&gt;0</formula>
    </cfRule>
  </conditionalFormatting>
  <conditionalFormatting sqref="G461">
    <cfRule type="expression" dxfId="0" priority="20" stopIfTrue="1">
      <formula>#REF!&lt;&gt;0</formula>
    </cfRule>
  </conditionalFormatting>
  <conditionalFormatting sqref="G465">
    <cfRule type="expression" dxfId="0" priority="17" stopIfTrue="1">
      <formula>#REF!&lt;&gt;0</formula>
    </cfRule>
  </conditionalFormatting>
  <conditionalFormatting sqref="G466">
    <cfRule type="expression" dxfId="0" priority="5" stopIfTrue="1">
      <formula>#REF!&lt;&gt;0</formula>
    </cfRule>
  </conditionalFormatting>
  <conditionalFormatting sqref="G467">
    <cfRule type="expression" dxfId="0" priority="7" stopIfTrue="1">
      <formula>#REF!&lt;&gt;0</formula>
    </cfRule>
  </conditionalFormatting>
  <conditionalFormatting sqref="G475">
    <cfRule type="expression" dxfId="0" priority="3" stopIfTrue="1">
      <formula>#REF!&lt;&gt;0</formula>
    </cfRule>
  </conditionalFormatting>
  <conditionalFormatting sqref="G476">
    <cfRule type="expression" dxfId="0" priority="9" stopIfTrue="1">
      <formula>#REF!&lt;&gt;0</formula>
    </cfRule>
  </conditionalFormatting>
  <conditionalFormatting sqref="G366:G367">
    <cfRule type="expression" dxfId="0" priority="123" stopIfTrue="1">
      <formula>N366&lt;&gt;0</formula>
    </cfRule>
  </conditionalFormatting>
  <conditionalFormatting sqref="G368:G369">
    <cfRule type="expression" dxfId="0" priority="115" stopIfTrue="1">
      <formula>N368&lt;&gt;0</formula>
    </cfRule>
  </conditionalFormatting>
  <conditionalFormatting sqref="G372:G373">
    <cfRule type="expression" dxfId="0" priority="109" stopIfTrue="1">
      <formula>N372&lt;&gt;0</formula>
    </cfRule>
  </conditionalFormatting>
  <conditionalFormatting sqref="G378:G379">
    <cfRule type="expression" dxfId="0" priority="101" stopIfTrue="1">
      <formula>N378&lt;&gt;0</formula>
    </cfRule>
  </conditionalFormatting>
  <conditionalFormatting sqref="G381:G382">
    <cfRule type="expression" dxfId="0" priority="97" stopIfTrue="1">
      <formula>N381&lt;&gt;0</formula>
    </cfRule>
  </conditionalFormatting>
  <conditionalFormatting sqref="G386:G388">
    <cfRule type="expression" dxfId="0" priority="95" stopIfTrue="1">
      <formula>N386&lt;&gt;0</formula>
    </cfRule>
  </conditionalFormatting>
  <conditionalFormatting sqref="G462:G464">
    <cfRule type="expression" dxfId="0" priority="15" stopIfTrue="1">
      <formula>#REF!&lt;&gt;0</formula>
    </cfRule>
  </conditionalFormatting>
  <conditionalFormatting sqref="G468:G474">
    <cfRule type="expression" dxfId="0" priority="1" stopIfTrue="1">
      <formula>#REF!&lt;&gt;0</formula>
    </cfRule>
  </conditionalFormatting>
  <conditionalFormatting sqref="H399:H400">
    <cfRule type="expression" dxfId="1" priority="135" stopIfTrue="1">
      <formula>$E399&lt;&gt;0</formula>
    </cfRule>
  </conditionalFormatting>
  <conditionalFormatting sqref="H408:H409">
    <cfRule type="expression" dxfId="1" priority="61" stopIfTrue="1">
      <formula>$E408&lt;&gt;0</formula>
    </cfRule>
  </conditionalFormatting>
  <conditionalFormatting sqref="H410:H411">
    <cfRule type="expression" dxfId="1" priority="59" stopIfTrue="1">
      <formula>$E410&lt;&gt;0</formula>
    </cfRule>
  </conditionalFormatting>
  <conditionalFormatting sqref="H412:H413">
    <cfRule type="expression" dxfId="1" priority="57" stopIfTrue="1">
      <formula>$E412&lt;&gt;0</formula>
    </cfRule>
  </conditionalFormatting>
  <conditionalFormatting sqref="H416:H417">
    <cfRule type="expression" dxfId="1" priority="55" stopIfTrue="1">
      <formula>$E416&lt;&gt;0</formula>
    </cfRule>
  </conditionalFormatting>
  <conditionalFormatting sqref="H426:H427">
    <cfRule type="expression" dxfId="1" priority="49" stopIfTrue="1">
      <formula>$E426&lt;&gt;0</formula>
    </cfRule>
  </conditionalFormatting>
  <conditionalFormatting sqref="H428:H429">
    <cfRule type="expression" dxfId="1" priority="47" stopIfTrue="1">
      <formula>$E428&lt;&gt;0</formula>
    </cfRule>
  </conditionalFormatting>
  <conditionalFormatting sqref="H431:H433">
    <cfRule type="expression" dxfId="1" priority="67" stopIfTrue="1">
      <formula>$E431&lt;&gt;0</formula>
    </cfRule>
  </conditionalFormatting>
  <conditionalFormatting sqref="H434:H436">
    <cfRule type="expression" dxfId="1" priority="65" stopIfTrue="1">
      <formula>$E434&lt;&gt;0</formula>
    </cfRule>
  </conditionalFormatting>
  <conditionalFormatting sqref="H437:H438">
    <cfRule type="expression" dxfId="1" priority="45" stopIfTrue="1">
      <formula>$E437&lt;&gt;0</formula>
    </cfRule>
  </conditionalFormatting>
  <conditionalFormatting sqref="H443:H444">
    <cfRule type="expression" dxfId="1" priority="63" stopIfTrue="1">
      <formula>$E443&lt;&gt;0</formula>
    </cfRule>
  </conditionalFormatting>
  <conditionalFormatting sqref="H445:H446">
    <cfRule type="expression" dxfId="1" priority="42" stopIfTrue="1">
      <formula>$E445&lt;&gt;0</formula>
    </cfRule>
  </conditionalFormatting>
  <conditionalFormatting sqref="H448:H449">
    <cfRule type="expression" dxfId="1" priority="40" stopIfTrue="1">
      <formula>$E448&lt;&gt;0</formula>
    </cfRule>
  </conditionalFormatting>
  <conditionalFormatting sqref="H450:H452">
    <cfRule type="expression" dxfId="1" priority="38" stopIfTrue="1">
      <formula>$E450&lt;&gt;0</formula>
    </cfRule>
  </conditionalFormatting>
  <conditionalFormatting sqref="H453:H454">
    <cfRule type="expression" dxfId="1" priority="33" stopIfTrue="1">
      <formula>$E453&lt;&gt;0</formula>
    </cfRule>
  </conditionalFormatting>
  <conditionalFormatting sqref="H456:H461">
    <cfRule type="expression" dxfId="1" priority="13" stopIfTrue="1">
      <formula>#REF!&lt;&gt;0</formula>
    </cfRule>
  </conditionalFormatting>
  <conditionalFormatting sqref="H462:H465">
    <cfRule type="expression" dxfId="1" priority="29" stopIfTrue="1">
      <formula>#REF!&lt;&gt;0</formula>
    </cfRule>
  </conditionalFormatting>
  <conditionalFormatting sqref="H466:H476">
    <cfRule type="expression" dxfId="1" priority="11" stopIfTrue="1">
      <formula>$E466&lt;&gt;0</formula>
    </cfRule>
  </conditionalFormatting>
  <conditionalFormatting sqref="G376 G383:G385">
    <cfRule type="expression" dxfId="0" priority="121" stopIfTrue="1">
      <formula>N376&lt;&gt;0</formula>
    </cfRule>
  </conditionalFormatting>
  <conditionalFormatting sqref="H403:H407 H418:H421 H441:H445">
    <cfRule type="expression" dxfId="1" priority="74" stopIfTrue="1">
      <formula>$E403&lt;&gt;0</formula>
    </cfRule>
  </conditionalFormatting>
  <conditionalFormatting sqref="H403:H407 H418:H421">
    <cfRule type="expression" dxfId="1" priority="73" stopIfTrue="1">
      <formula>$E403&lt;&gt;0</formula>
    </cfRule>
  </conditionalFormatting>
  <conditionalFormatting sqref="H414:H415 H439 H424:H425">
    <cfRule type="expression" dxfId="1" priority="71" stopIfTrue="1">
      <formula>$E414&lt;&gt;0</formula>
    </cfRule>
  </conditionalFormatting>
  <conditionalFormatting sqref="H430 H445:H447">
    <cfRule type="expression" dxfId="1" priority="70" stopIfTrue="1">
      <formula>$E430&lt;&gt;0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7"/>
  <sheetViews>
    <sheetView topLeftCell="A729" workbookViewId="0">
      <selection activeCell="H744" sqref="H744"/>
    </sheetView>
  </sheetViews>
  <sheetFormatPr defaultColWidth="9" defaultRowHeight="13.5"/>
  <cols>
    <col min="1" max="1" width="12.375" customWidth="1"/>
    <col min="2" max="2" width="15.875" customWidth="1"/>
    <col min="3" max="3" width="20.375" customWidth="1"/>
    <col min="4" max="4" width="21.375" customWidth="1"/>
    <col min="5" max="5" width="12.25" customWidth="1"/>
    <col min="6" max="6" width="28.5" customWidth="1"/>
    <col min="7" max="7" width="26.625" customWidth="1"/>
    <col min="8" max="8" width="15" style="69" customWidth="1"/>
    <col min="9" max="9" width="21.75" customWidth="1"/>
    <col min="10" max="10" width="29.375" customWidth="1"/>
    <col min="11" max="11" width="20.125" customWidth="1"/>
  </cols>
  <sheetData>
    <row r="1" spans="1:11">
      <c r="A1" s="70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0" t="s">
        <v>7</v>
      </c>
      <c r="I1" s="73" t="s">
        <v>8</v>
      </c>
      <c r="J1" s="71" t="s">
        <v>9</v>
      </c>
      <c r="K1" s="74" t="s">
        <v>10</v>
      </c>
    </row>
    <row r="2" spans="1:11">
      <c r="A2" s="70"/>
      <c r="B2" s="71"/>
      <c r="C2" s="71"/>
      <c r="D2" s="71"/>
      <c r="E2" s="71"/>
      <c r="F2" s="71"/>
      <c r="G2" s="72"/>
      <c r="H2" s="71"/>
      <c r="I2" s="73"/>
      <c r="J2" s="71"/>
      <c r="K2" s="74"/>
    </row>
    <row r="3" ht="17" customHeight="1" spans="1:11">
      <c r="A3" s="75">
        <v>45566</v>
      </c>
      <c r="B3" s="76">
        <v>20240005549</v>
      </c>
      <c r="C3" s="77" t="s">
        <v>11</v>
      </c>
      <c r="D3" s="78" t="s">
        <v>12</v>
      </c>
      <c r="E3" s="76" t="s">
        <v>13</v>
      </c>
      <c r="F3" s="77" t="s">
        <v>14</v>
      </c>
      <c r="G3" s="77" t="s">
        <v>15</v>
      </c>
      <c r="H3" s="79">
        <v>68.42</v>
      </c>
      <c r="I3" s="76">
        <v>68.42</v>
      </c>
      <c r="J3" s="76">
        <v>20868.5</v>
      </c>
      <c r="K3" s="80">
        <v>1427823</v>
      </c>
    </row>
    <row r="4" ht="15" customHeight="1" spans="1:11">
      <c r="A4" s="75">
        <v>45401</v>
      </c>
      <c r="B4" s="76">
        <v>20240002187</v>
      </c>
      <c r="C4" s="77" t="s">
        <v>16</v>
      </c>
      <c r="D4" s="78" t="s">
        <v>17</v>
      </c>
      <c r="E4" s="76"/>
      <c r="F4" s="77" t="s">
        <v>14</v>
      </c>
      <c r="G4" s="77" t="s">
        <v>18</v>
      </c>
      <c r="H4" s="79">
        <v>68.42</v>
      </c>
      <c r="I4" s="76">
        <v>68.42</v>
      </c>
      <c r="J4" s="76">
        <v>22700</v>
      </c>
      <c r="K4" s="80">
        <v>1553134</v>
      </c>
    </row>
    <row r="5" ht="15" customHeight="1" spans="1:11">
      <c r="A5" s="75">
        <v>45566</v>
      </c>
      <c r="B5" s="76">
        <v>20240005511</v>
      </c>
      <c r="C5" s="77" t="s">
        <v>19</v>
      </c>
      <c r="D5" s="76" t="s">
        <v>20</v>
      </c>
      <c r="E5" s="76"/>
      <c r="F5" s="77" t="s">
        <v>14</v>
      </c>
      <c r="G5" s="77" t="s">
        <v>21</v>
      </c>
      <c r="H5" s="79">
        <v>116.65</v>
      </c>
      <c r="I5" s="76">
        <v>116.65</v>
      </c>
      <c r="J5" s="76">
        <v>21945.99</v>
      </c>
      <c r="K5" s="80">
        <v>2560000</v>
      </c>
    </row>
    <row r="6" ht="15" customHeight="1" spans="1:11">
      <c r="A6" s="75">
        <v>45283</v>
      </c>
      <c r="B6" s="76">
        <v>20230010576</v>
      </c>
      <c r="C6" s="77" t="s">
        <v>22</v>
      </c>
      <c r="D6" s="76" t="s">
        <v>23</v>
      </c>
      <c r="E6" s="76"/>
      <c r="F6" s="77" t="s">
        <v>14</v>
      </c>
      <c r="G6" s="77" t="s">
        <v>24</v>
      </c>
      <c r="H6" s="79">
        <v>68.42</v>
      </c>
      <c r="I6" s="76">
        <v>68.42</v>
      </c>
      <c r="J6" s="76">
        <v>21800</v>
      </c>
      <c r="K6" s="80">
        <v>1491556</v>
      </c>
    </row>
    <row r="7" ht="15" customHeight="1" spans="1:11">
      <c r="A7" s="75">
        <v>45394</v>
      </c>
      <c r="B7" s="76">
        <v>20240002029</v>
      </c>
      <c r="C7" s="77" t="s">
        <v>25</v>
      </c>
      <c r="D7" s="78" t="s">
        <v>26</v>
      </c>
      <c r="E7" s="76"/>
      <c r="F7" s="77" t="s">
        <v>14</v>
      </c>
      <c r="G7" s="77" t="s">
        <v>27</v>
      </c>
      <c r="H7" s="79">
        <v>68.42</v>
      </c>
      <c r="I7" s="76">
        <v>68.42</v>
      </c>
      <c r="J7" s="76">
        <v>21967.26</v>
      </c>
      <c r="K7" s="80">
        <v>1503000</v>
      </c>
    </row>
    <row r="8" ht="15" customHeight="1" spans="1:11">
      <c r="A8" s="75">
        <v>45269</v>
      </c>
      <c r="B8" s="76">
        <v>20230010242</v>
      </c>
      <c r="C8" s="77" t="s">
        <v>28</v>
      </c>
      <c r="D8" s="78" t="s">
        <v>29</v>
      </c>
      <c r="E8" s="76"/>
      <c r="F8" s="77" t="s">
        <v>14</v>
      </c>
      <c r="G8" s="77" t="s">
        <v>30</v>
      </c>
      <c r="H8" s="79">
        <v>68.42</v>
      </c>
      <c r="I8" s="76">
        <v>68.42</v>
      </c>
      <c r="J8" s="76">
        <v>22500</v>
      </c>
      <c r="K8" s="80">
        <v>1539450</v>
      </c>
    </row>
    <row r="9" ht="15" customHeight="1" spans="1:11">
      <c r="A9" s="75">
        <v>45200</v>
      </c>
      <c r="B9" s="76">
        <v>20230008432</v>
      </c>
      <c r="C9" s="77" t="s">
        <v>31</v>
      </c>
      <c r="D9" s="78" t="s">
        <v>32</v>
      </c>
      <c r="E9" s="76"/>
      <c r="F9" s="77" t="s">
        <v>14</v>
      </c>
      <c r="G9" s="77" t="s">
        <v>33</v>
      </c>
      <c r="H9" s="79">
        <v>68.42</v>
      </c>
      <c r="I9" s="76">
        <v>68.42</v>
      </c>
      <c r="J9" s="76">
        <v>22960.42</v>
      </c>
      <c r="K9" s="80">
        <v>1570952</v>
      </c>
    </row>
    <row r="10" ht="15" customHeight="1" spans="1:11">
      <c r="A10" s="75">
        <v>45236</v>
      </c>
      <c r="B10" s="76">
        <v>20230009415</v>
      </c>
      <c r="C10" s="77" t="s">
        <v>34</v>
      </c>
      <c r="D10" s="78" t="s">
        <v>35</v>
      </c>
      <c r="E10" s="76"/>
      <c r="F10" s="77" t="s">
        <v>14</v>
      </c>
      <c r="G10" s="77" t="s">
        <v>36</v>
      </c>
      <c r="H10" s="79">
        <v>68.42</v>
      </c>
      <c r="I10" s="76">
        <v>68.42</v>
      </c>
      <c r="J10" s="76">
        <v>23165.74</v>
      </c>
      <c r="K10" s="80">
        <v>1585000</v>
      </c>
    </row>
    <row r="11" ht="15" customHeight="1" spans="1:11">
      <c r="A11" s="75">
        <v>45280</v>
      </c>
      <c r="B11" s="76">
        <v>20230010496</v>
      </c>
      <c r="C11" s="77" t="s">
        <v>37</v>
      </c>
      <c r="D11" s="78" t="s">
        <v>38</v>
      </c>
      <c r="E11" s="76"/>
      <c r="F11" s="77" t="s">
        <v>14</v>
      </c>
      <c r="G11" s="81">
        <v>9</v>
      </c>
      <c r="H11" s="79">
        <v>68.42</v>
      </c>
      <c r="I11" s="76">
        <v>68.42</v>
      </c>
      <c r="J11" s="76">
        <v>23346.77</v>
      </c>
      <c r="K11" s="80">
        <v>1597386</v>
      </c>
    </row>
    <row r="12" ht="15" customHeight="1" spans="1:11">
      <c r="A12" s="75">
        <v>45201</v>
      </c>
      <c r="B12" s="76">
        <v>20230008488</v>
      </c>
      <c r="C12" s="77" t="s">
        <v>39</v>
      </c>
      <c r="D12" s="78" t="s">
        <v>40</v>
      </c>
      <c r="E12" s="76"/>
      <c r="F12" s="77" t="s">
        <v>14</v>
      </c>
      <c r="G12" s="77">
        <v>10</v>
      </c>
      <c r="H12" s="79">
        <v>68.42</v>
      </c>
      <c r="I12" s="76">
        <v>68.42</v>
      </c>
      <c r="J12" s="76">
        <v>23830.765</v>
      </c>
      <c r="K12" s="80">
        <v>1630501</v>
      </c>
    </row>
    <row r="13" ht="15" customHeight="1" spans="1:11">
      <c r="A13" s="75">
        <v>45201</v>
      </c>
      <c r="B13" s="76">
        <v>20230008484</v>
      </c>
      <c r="C13" s="82" t="s">
        <v>41</v>
      </c>
      <c r="D13" s="78" t="s">
        <v>42</v>
      </c>
      <c r="E13" s="76"/>
      <c r="F13" s="77" t="s">
        <v>14</v>
      </c>
      <c r="G13" s="77">
        <v>11</v>
      </c>
      <c r="H13" s="79">
        <v>98.74</v>
      </c>
      <c r="I13" s="76">
        <v>98.74</v>
      </c>
      <c r="J13" s="76">
        <v>23801.69</v>
      </c>
      <c r="K13" s="80">
        <v>2350179</v>
      </c>
    </row>
    <row r="14" ht="15" customHeight="1" spans="1:11">
      <c r="A14" s="75">
        <v>45201</v>
      </c>
      <c r="B14" s="76">
        <v>20230008510</v>
      </c>
      <c r="C14" s="77" t="s">
        <v>43</v>
      </c>
      <c r="D14" s="78" t="s">
        <v>44</v>
      </c>
      <c r="E14" s="76"/>
      <c r="F14" s="77" t="s">
        <v>14</v>
      </c>
      <c r="G14" s="77">
        <v>12</v>
      </c>
      <c r="H14" s="79">
        <v>146.3</v>
      </c>
      <c r="I14" s="76">
        <v>146.3</v>
      </c>
      <c r="J14" s="76">
        <v>26000</v>
      </c>
      <c r="K14" s="80">
        <v>3803800</v>
      </c>
    </row>
    <row r="15" ht="15" customHeight="1" spans="1:11">
      <c r="A15" s="75">
        <v>45354</v>
      </c>
      <c r="B15" s="76">
        <v>2024000115</v>
      </c>
      <c r="C15" s="77" t="s">
        <v>45</v>
      </c>
      <c r="D15" s="78" t="s">
        <v>46</v>
      </c>
      <c r="E15" s="76"/>
      <c r="F15" s="77" t="s">
        <v>47</v>
      </c>
      <c r="G15" s="77" t="s">
        <v>15</v>
      </c>
      <c r="H15" s="79">
        <v>85.66</v>
      </c>
      <c r="I15" s="76">
        <v>85.66</v>
      </c>
      <c r="J15" s="76">
        <v>9777</v>
      </c>
      <c r="K15" s="80">
        <v>837500</v>
      </c>
    </row>
    <row r="16" ht="15" customHeight="1" spans="1:11">
      <c r="A16" s="75">
        <v>45354</v>
      </c>
      <c r="B16" s="76">
        <v>2024000116</v>
      </c>
      <c r="C16" s="77" t="s">
        <v>45</v>
      </c>
      <c r="D16" s="78" t="s">
        <v>46</v>
      </c>
      <c r="E16" s="76"/>
      <c r="F16" s="77" t="s">
        <v>47</v>
      </c>
      <c r="G16" s="77" t="s">
        <v>18</v>
      </c>
      <c r="H16" s="79">
        <v>85.66</v>
      </c>
      <c r="I16" s="76">
        <v>85.66</v>
      </c>
      <c r="J16" s="76">
        <v>9777</v>
      </c>
      <c r="K16" s="80">
        <v>837500</v>
      </c>
    </row>
    <row r="17" ht="15" customHeight="1" spans="1:11">
      <c r="A17" s="75">
        <v>45670</v>
      </c>
      <c r="B17" s="76">
        <v>20250000214</v>
      </c>
      <c r="C17" s="77" t="s">
        <v>48</v>
      </c>
      <c r="D17" s="76" t="s">
        <v>49</v>
      </c>
      <c r="E17" s="76"/>
      <c r="F17" s="77" t="s">
        <v>47</v>
      </c>
      <c r="G17" s="77" t="s">
        <v>21</v>
      </c>
      <c r="H17" s="79">
        <v>140.95</v>
      </c>
      <c r="I17" s="76">
        <v>140.95</v>
      </c>
      <c r="J17" s="76">
        <v>9252.7</v>
      </c>
      <c r="K17" s="80">
        <v>1260000</v>
      </c>
    </row>
    <row r="18" ht="15" customHeight="1" spans="1:11">
      <c r="A18" s="75">
        <v>45670</v>
      </c>
      <c r="B18" s="76">
        <v>20250000211</v>
      </c>
      <c r="C18" s="77" t="s">
        <v>48</v>
      </c>
      <c r="D18" s="76" t="s">
        <v>49</v>
      </c>
      <c r="E18" s="76"/>
      <c r="F18" s="77" t="s">
        <v>47</v>
      </c>
      <c r="G18" s="77" t="s">
        <v>24</v>
      </c>
      <c r="H18" s="79">
        <v>85.66</v>
      </c>
      <c r="I18" s="76">
        <v>85.66</v>
      </c>
      <c r="J18" s="76">
        <v>10224.52</v>
      </c>
      <c r="K18" s="80">
        <v>850000</v>
      </c>
    </row>
    <row r="19" ht="15" customHeight="1" spans="1:11">
      <c r="A19" s="75">
        <v>45600</v>
      </c>
      <c r="B19" s="76">
        <v>20240006442</v>
      </c>
      <c r="C19" s="215" t="s">
        <v>50</v>
      </c>
      <c r="D19" s="76" t="s">
        <v>51</v>
      </c>
      <c r="E19" s="76"/>
      <c r="F19" s="77" t="s">
        <v>47</v>
      </c>
      <c r="G19" s="77" t="s">
        <v>27</v>
      </c>
      <c r="H19" s="79">
        <v>85.66</v>
      </c>
      <c r="I19" s="76">
        <v>85.66</v>
      </c>
      <c r="J19" s="76">
        <v>9600</v>
      </c>
      <c r="K19" s="80">
        <v>822336</v>
      </c>
    </row>
    <row r="20" ht="15" customHeight="1" spans="1:11">
      <c r="A20" s="75">
        <v>45601</v>
      </c>
      <c r="B20" s="76">
        <v>20240006451</v>
      </c>
      <c r="C20" s="215" t="s">
        <v>50</v>
      </c>
      <c r="D20" s="76" t="s">
        <v>51</v>
      </c>
      <c r="E20" s="76"/>
      <c r="F20" s="77" t="s">
        <v>47</v>
      </c>
      <c r="G20" s="77" t="s">
        <v>30</v>
      </c>
      <c r="H20" s="79">
        <v>85.66</v>
      </c>
      <c r="I20" s="76">
        <v>85.66</v>
      </c>
      <c r="J20" s="76">
        <v>9600</v>
      </c>
      <c r="K20" s="80">
        <v>822336</v>
      </c>
    </row>
    <row r="21" ht="15" customHeight="1" spans="1:11">
      <c r="A21" s="75">
        <v>45644</v>
      </c>
      <c r="B21" s="76">
        <v>20240007311</v>
      </c>
      <c r="C21" s="77" t="s">
        <v>52</v>
      </c>
      <c r="D21" s="76" t="s">
        <v>53</v>
      </c>
      <c r="E21" s="76"/>
      <c r="F21" s="77" t="s">
        <v>47</v>
      </c>
      <c r="G21" s="77" t="s">
        <v>33</v>
      </c>
      <c r="H21" s="79">
        <v>85.66</v>
      </c>
      <c r="I21" s="76">
        <v>85.66</v>
      </c>
      <c r="J21" s="76">
        <v>10273.17</v>
      </c>
      <c r="K21" s="80">
        <v>880000</v>
      </c>
    </row>
    <row r="22" ht="15" customHeight="1" spans="1:11">
      <c r="A22" s="75">
        <v>45575</v>
      </c>
      <c r="B22" s="76">
        <v>20240006011</v>
      </c>
      <c r="C22" s="77" t="s">
        <v>54</v>
      </c>
      <c r="D22" s="76" t="s">
        <v>55</v>
      </c>
      <c r="E22" s="76"/>
      <c r="F22" s="77" t="s">
        <v>47</v>
      </c>
      <c r="G22" s="77" t="s">
        <v>36</v>
      </c>
      <c r="H22" s="79">
        <v>85.66</v>
      </c>
      <c r="I22" s="76">
        <v>85.66</v>
      </c>
      <c r="J22" s="76">
        <v>9922.95</v>
      </c>
      <c r="K22" s="80">
        <v>850000</v>
      </c>
    </row>
    <row r="23" ht="15" customHeight="1" spans="1:11">
      <c r="A23" s="75">
        <v>45570</v>
      </c>
      <c r="B23" s="76">
        <v>20240005853</v>
      </c>
      <c r="C23" s="77" t="s">
        <v>54</v>
      </c>
      <c r="D23" s="76" t="s">
        <v>55</v>
      </c>
      <c r="E23" s="76"/>
      <c r="F23" s="77" t="s">
        <v>47</v>
      </c>
      <c r="G23" s="77" t="s">
        <v>56</v>
      </c>
      <c r="H23" s="79">
        <v>85.66</v>
      </c>
      <c r="I23" s="76">
        <v>85.66</v>
      </c>
      <c r="J23" s="76">
        <v>9922.95</v>
      </c>
      <c r="K23" s="80">
        <v>850000</v>
      </c>
    </row>
    <row r="24" ht="15" customHeight="1" spans="1:11">
      <c r="A24" s="75">
        <v>45710</v>
      </c>
      <c r="B24" s="76">
        <v>20250000784</v>
      </c>
      <c r="C24" s="77" t="s">
        <v>57</v>
      </c>
      <c r="D24" s="78" t="s">
        <v>58</v>
      </c>
      <c r="E24" s="76"/>
      <c r="F24" s="77" t="s">
        <v>47</v>
      </c>
      <c r="G24" s="77">
        <v>10</v>
      </c>
      <c r="H24" s="79">
        <v>85.66</v>
      </c>
      <c r="I24" s="76">
        <v>85.66</v>
      </c>
      <c r="J24" s="76">
        <v>9800</v>
      </c>
      <c r="K24" s="80">
        <v>839468</v>
      </c>
    </row>
    <row r="25" ht="15" customHeight="1" spans="1:11">
      <c r="A25" s="75">
        <v>45524</v>
      </c>
      <c r="B25" s="76">
        <v>20240004769</v>
      </c>
      <c r="C25" s="82" t="s">
        <v>59</v>
      </c>
      <c r="D25" s="78" t="s">
        <v>60</v>
      </c>
      <c r="E25" s="83"/>
      <c r="F25" s="76" t="s">
        <v>14</v>
      </c>
      <c r="G25" s="76">
        <v>1</v>
      </c>
      <c r="H25" s="79">
        <v>106.72</v>
      </c>
      <c r="I25" s="76">
        <v>106.72</v>
      </c>
      <c r="J25" s="76">
        <v>26000</v>
      </c>
      <c r="K25" s="80">
        <v>2774720</v>
      </c>
    </row>
    <row r="26" ht="15" customHeight="1" spans="1:11">
      <c r="A26" s="75">
        <v>45398</v>
      </c>
      <c r="B26" s="76">
        <v>20240002095</v>
      </c>
      <c r="C26" s="77" t="s">
        <v>61</v>
      </c>
      <c r="D26" s="78" t="s">
        <v>62</v>
      </c>
      <c r="E26" s="83"/>
      <c r="F26" s="76" t="s">
        <v>14</v>
      </c>
      <c r="G26" s="76">
        <v>2</v>
      </c>
      <c r="H26" s="79">
        <v>103.64</v>
      </c>
      <c r="I26" s="76">
        <v>103.64</v>
      </c>
      <c r="J26" s="76">
        <v>23806.27</v>
      </c>
      <c r="K26" s="80">
        <v>2467281</v>
      </c>
    </row>
    <row r="27" ht="15" customHeight="1" spans="1:11">
      <c r="A27" s="75">
        <v>45202</v>
      </c>
      <c r="B27" s="215" t="s">
        <v>63</v>
      </c>
      <c r="C27" s="216" t="s">
        <v>64</v>
      </c>
      <c r="D27" s="78" t="s">
        <v>65</v>
      </c>
      <c r="E27" s="83"/>
      <c r="F27" s="76" t="s">
        <v>14</v>
      </c>
      <c r="G27" s="76">
        <v>3</v>
      </c>
      <c r="H27" s="79">
        <v>68.28</v>
      </c>
      <c r="I27" s="76">
        <v>68.28</v>
      </c>
      <c r="J27" s="76">
        <v>23776.41</v>
      </c>
      <c r="K27" s="80">
        <v>1623453</v>
      </c>
    </row>
    <row r="28" ht="15" customHeight="1" spans="1:11">
      <c r="A28" s="75">
        <v>45198</v>
      </c>
      <c r="B28" s="76">
        <v>20230008210</v>
      </c>
      <c r="C28" s="77" t="s">
        <v>66</v>
      </c>
      <c r="D28" s="78" t="s">
        <v>67</v>
      </c>
      <c r="E28" s="83"/>
      <c r="F28" s="76" t="s">
        <v>14</v>
      </c>
      <c r="G28" s="76">
        <v>4</v>
      </c>
      <c r="H28" s="79">
        <v>68.28</v>
      </c>
      <c r="I28" s="76">
        <v>68.28</v>
      </c>
      <c r="J28" s="76">
        <v>23428.405</v>
      </c>
      <c r="K28" s="80">
        <v>1599691</v>
      </c>
    </row>
    <row r="29" ht="15" customHeight="1" spans="1:11">
      <c r="A29" s="75">
        <v>45204</v>
      </c>
      <c r="B29" s="76">
        <v>20230008684</v>
      </c>
      <c r="C29" s="77" t="s">
        <v>68</v>
      </c>
      <c r="D29" s="78" t="s">
        <v>69</v>
      </c>
      <c r="E29" s="83"/>
      <c r="F29" s="76" t="s">
        <v>14</v>
      </c>
      <c r="G29" s="76">
        <v>5</v>
      </c>
      <c r="H29" s="79">
        <v>68.28</v>
      </c>
      <c r="I29" s="76">
        <v>68.28</v>
      </c>
      <c r="J29" s="76">
        <v>23333.77</v>
      </c>
      <c r="K29" s="80">
        <v>1593230</v>
      </c>
    </row>
    <row r="30" ht="15" customHeight="1" spans="1:11">
      <c r="A30" s="75">
        <v>45204</v>
      </c>
      <c r="B30" s="76">
        <v>20230008648</v>
      </c>
      <c r="C30" s="77" t="s">
        <v>70</v>
      </c>
      <c r="D30" s="78" t="s">
        <v>71</v>
      </c>
      <c r="E30" s="83"/>
      <c r="F30" s="76" t="s">
        <v>14</v>
      </c>
      <c r="G30" s="76">
        <v>6</v>
      </c>
      <c r="H30" s="79">
        <v>60.15</v>
      </c>
      <c r="I30" s="76">
        <v>60.15</v>
      </c>
      <c r="J30" s="76">
        <v>23000</v>
      </c>
      <c r="K30" s="80">
        <v>1383450</v>
      </c>
    </row>
    <row r="31" ht="15" customHeight="1" spans="1:11">
      <c r="A31" s="75">
        <v>45370</v>
      </c>
      <c r="B31" s="76">
        <v>20240001485</v>
      </c>
      <c r="C31" s="77" t="s">
        <v>72</v>
      </c>
      <c r="D31" s="78" t="s">
        <v>73</v>
      </c>
      <c r="E31" s="83"/>
      <c r="F31" s="76" t="s">
        <v>14</v>
      </c>
      <c r="G31" s="76">
        <v>7</v>
      </c>
      <c r="H31" s="79">
        <v>71.53</v>
      </c>
      <c r="I31" s="76">
        <v>71.53</v>
      </c>
      <c r="J31" s="76">
        <v>23600.01</v>
      </c>
      <c r="K31" s="80">
        <v>1688109</v>
      </c>
    </row>
    <row r="32" ht="15" customHeight="1" spans="1:11">
      <c r="A32" s="75">
        <v>45204</v>
      </c>
      <c r="B32" s="76">
        <v>20230008670</v>
      </c>
      <c r="C32" s="77" t="s">
        <v>74</v>
      </c>
      <c r="D32" s="78" t="s">
        <v>75</v>
      </c>
      <c r="E32" s="83"/>
      <c r="F32" s="76" t="s">
        <v>14</v>
      </c>
      <c r="G32" s="76">
        <v>8</v>
      </c>
      <c r="H32" s="79">
        <v>68.28</v>
      </c>
      <c r="I32" s="76">
        <v>68.28</v>
      </c>
      <c r="J32" s="76">
        <v>24000</v>
      </c>
      <c r="K32" s="80">
        <v>1638720</v>
      </c>
    </row>
    <row r="33" ht="15" customHeight="1" spans="1:11">
      <c r="A33" s="75">
        <v>45566</v>
      </c>
      <c r="B33" s="76">
        <v>20240005488</v>
      </c>
      <c r="C33" s="77" t="s">
        <v>76</v>
      </c>
      <c r="D33" s="76" t="s">
        <v>77</v>
      </c>
      <c r="E33" s="83"/>
      <c r="F33" s="76" t="s">
        <v>14</v>
      </c>
      <c r="G33" s="76">
        <v>9</v>
      </c>
      <c r="H33" s="79">
        <v>121.98</v>
      </c>
      <c r="I33" s="76">
        <v>121.98</v>
      </c>
      <c r="J33" s="76">
        <v>24300</v>
      </c>
      <c r="K33" s="80">
        <v>2964114</v>
      </c>
    </row>
    <row r="34" ht="15" customHeight="1" spans="1:11">
      <c r="A34" s="75">
        <v>45651</v>
      </c>
      <c r="B34" s="76">
        <v>20240007440</v>
      </c>
      <c r="C34" s="77" t="s">
        <v>78</v>
      </c>
      <c r="D34" s="78" t="s">
        <v>79</v>
      </c>
      <c r="E34" s="83"/>
      <c r="F34" s="76" t="s">
        <v>14</v>
      </c>
      <c r="G34" s="76">
        <v>10</v>
      </c>
      <c r="H34" s="79">
        <v>206.2</v>
      </c>
      <c r="I34" s="76">
        <v>206.2</v>
      </c>
      <c r="J34" s="76">
        <v>25537.24</v>
      </c>
      <c r="K34" s="80">
        <v>5265780</v>
      </c>
    </row>
    <row r="35" ht="15" customHeight="1" spans="1:11">
      <c r="A35" s="75">
        <v>45527</v>
      </c>
      <c r="B35" s="76">
        <v>20240004826</v>
      </c>
      <c r="C35" s="77" t="s">
        <v>80</v>
      </c>
      <c r="D35" s="76" t="s">
        <v>81</v>
      </c>
      <c r="E35" s="83"/>
      <c r="F35" s="76" t="s">
        <v>14</v>
      </c>
      <c r="G35" s="76">
        <v>11</v>
      </c>
      <c r="H35" s="79">
        <v>178.05</v>
      </c>
      <c r="I35" s="76">
        <v>178.05</v>
      </c>
      <c r="J35" s="76">
        <v>25669.65</v>
      </c>
      <c r="K35" s="80">
        <v>4570480</v>
      </c>
    </row>
    <row r="36" ht="15" customHeight="1" spans="1:11">
      <c r="A36" s="75">
        <v>45203</v>
      </c>
      <c r="B36" s="76">
        <v>20230008587</v>
      </c>
      <c r="C36" s="77" t="s">
        <v>82</v>
      </c>
      <c r="D36" s="78" t="s">
        <v>83</v>
      </c>
      <c r="E36" s="83"/>
      <c r="F36" s="76" t="s">
        <v>14</v>
      </c>
      <c r="G36" s="76">
        <v>12</v>
      </c>
      <c r="H36" s="79">
        <v>63.93</v>
      </c>
      <c r="I36" s="76">
        <v>63.93</v>
      </c>
      <c r="J36" s="76">
        <v>20000</v>
      </c>
      <c r="K36" s="80">
        <v>1278600</v>
      </c>
    </row>
    <row r="37" ht="15" customHeight="1" spans="1:11">
      <c r="A37" s="75">
        <v>45201</v>
      </c>
      <c r="B37" s="76">
        <v>20230008471</v>
      </c>
      <c r="C37" s="77" t="s">
        <v>84</v>
      </c>
      <c r="D37" s="78" t="s">
        <v>85</v>
      </c>
      <c r="E37" s="83"/>
      <c r="F37" s="76" t="s">
        <v>14</v>
      </c>
      <c r="G37" s="76">
        <v>13</v>
      </c>
      <c r="H37" s="79">
        <v>63.93</v>
      </c>
      <c r="I37" s="76">
        <v>63.93</v>
      </c>
      <c r="J37" s="76">
        <v>20027.58</v>
      </c>
      <c r="K37" s="80">
        <v>1280364</v>
      </c>
    </row>
    <row r="38" ht="15" customHeight="1" spans="1:11">
      <c r="A38" s="75">
        <v>45618</v>
      </c>
      <c r="B38" s="76">
        <v>20240007405</v>
      </c>
      <c r="C38" s="77" t="s">
        <v>86</v>
      </c>
      <c r="D38" s="78" t="s">
        <v>87</v>
      </c>
      <c r="E38" s="83"/>
      <c r="F38" s="76" t="s">
        <v>14</v>
      </c>
      <c r="G38" s="76">
        <v>14</v>
      </c>
      <c r="H38" s="79">
        <v>112.41</v>
      </c>
      <c r="I38" s="76">
        <v>112.41</v>
      </c>
      <c r="J38" s="76">
        <v>17347.21</v>
      </c>
      <c r="K38" s="80">
        <v>1950000</v>
      </c>
    </row>
    <row r="39" ht="15" customHeight="1" spans="1:11">
      <c r="A39" s="75">
        <v>45566</v>
      </c>
      <c r="B39" s="76">
        <v>20240005606</v>
      </c>
      <c r="C39" s="77" t="s">
        <v>88</v>
      </c>
      <c r="D39" s="78" t="s">
        <v>89</v>
      </c>
      <c r="E39" s="83"/>
      <c r="F39" s="76" t="s">
        <v>14</v>
      </c>
      <c r="G39" s="76">
        <v>15</v>
      </c>
      <c r="H39" s="79">
        <v>67.42</v>
      </c>
      <c r="I39" s="76">
        <v>67.42</v>
      </c>
      <c r="J39" s="76">
        <v>17479.73</v>
      </c>
      <c r="K39" s="80">
        <v>1178483</v>
      </c>
    </row>
    <row r="40" ht="15" customHeight="1" spans="1:11">
      <c r="A40" s="75">
        <v>45386</v>
      </c>
      <c r="B40" s="76">
        <v>20240001898</v>
      </c>
      <c r="C40" s="77" t="s">
        <v>90</v>
      </c>
      <c r="D40" s="76" t="s">
        <v>91</v>
      </c>
      <c r="E40" s="83"/>
      <c r="F40" s="76" t="s">
        <v>14</v>
      </c>
      <c r="G40" s="76">
        <v>16</v>
      </c>
      <c r="H40" s="79">
        <v>110.21</v>
      </c>
      <c r="I40" s="76">
        <v>110.21</v>
      </c>
      <c r="J40" s="76">
        <v>17100</v>
      </c>
      <c r="K40" s="80">
        <v>1884591</v>
      </c>
    </row>
    <row r="41" ht="15" customHeight="1" spans="1:11">
      <c r="A41" s="75">
        <v>45203</v>
      </c>
      <c r="B41" s="76">
        <v>20230008599</v>
      </c>
      <c r="C41" s="77" t="s">
        <v>92</v>
      </c>
      <c r="D41" s="76" t="s">
        <v>93</v>
      </c>
      <c r="E41" s="83"/>
      <c r="F41" s="76" t="s">
        <v>14</v>
      </c>
      <c r="G41" s="76">
        <v>17</v>
      </c>
      <c r="H41" s="79">
        <v>50.88</v>
      </c>
      <c r="I41" s="76">
        <v>50.88</v>
      </c>
      <c r="J41" s="76">
        <v>17965.24</v>
      </c>
      <c r="K41" s="80">
        <v>914071</v>
      </c>
    </row>
    <row r="42" ht="15" customHeight="1" spans="1:11">
      <c r="A42" s="75">
        <v>45203</v>
      </c>
      <c r="B42" s="76">
        <v>20230008608</v>
      </c>
      <c r="C42" s="77" t="s">
        <v>94</v>
      </c>
      <c r="D42" s="76" t="s">
        <v>95</v>
      </c>
      <c r="E42" s="83"/>
      <c r="F42" s="76" t="s">
        <v>14</v>
      </c>
      <c r="G42" s="76">
        <v>18</v>
      </c>
      <c r="H42" s="79">
        <v>50.88</v>
      </c>
      <c r="I42" s="76">
        <v>50.88</v>
      </c>
      <c r="J42" s="76">
        <v>18121.46</v>
      </c>
      <c r="K42" s="80">
        <v>922020</v>
      </c>
    </row>
    <row r="43" ht="15" customHeight="1" spans="1:11">
      <c r="A43" s="75">
        <v>45533</v>
      </c>
      <c r="B43" s="76">
        <v>20240004964</v>
      </c>
      <c r="C43" s="77" t="s">
        <v>96</v>
      </c>
      <c r="D43" s="76" t="s">
        <v>97</v>
      </c>
      <c r="E43" s="83"/>
      <c r="F43" s="76" t="s">
        <v>47</v>
      </c>
      <c r="G43" s="76">
        <v>1</v>
      </c>
      <c r="H43" s="79">
        <v>124.63</v>
      </c>
      <c r="I43" s="76">
        <v>124.63</v>
      </c>
      <c r="J43" s="76">
        <v>9538.95</v>
      </c>
      <c r="K43" s="80">
        <v>1188840</v>
      </c>
    </row>
    <row r="44" ht="15" customHeight="1" spans="1:11">
      <c r="A44" s="75">
        <v>45530</v>
      </c>
      <c r="B44" s="76">
        <v>20240004848</v>
      </c>
      <c r="C44" s="77" t="s">
        <v>98</v>
      </c>
      <c r="D44" s="76" t="s">
        <v>99</v>
      </c>
      <c r="E44" s="83"/>
      <c r="F44" s="76" t="s">
        <v>47</v>
      </c>
      <c r="G44" s="76">
        <v>2</v>
      </c>
      <c r="H44" s="79">
        <v>123.99</v>
      </c>
      <c r="I44" s="76">
        <v>123.99</v>
      </c>
      <c r="J44" s="76">
        <v>8950</v>
      </c>
      <c r="K44" s="80">
        <v>1109711</v>
      </c>
    </row>
    <row r="45" ht="15" customHeight="1" spans="1:11">
      <c r="A45" s="75">
        <v>45587</v>
      </c>
      <c r="B45" s="76">
        <v>20240006221</v>
      </c>
      <c r="C45" s="77" t="s">
        <v>100</v>
      </c>
      <c r="D45" s="78" t="s">
        <v>1355</v>
      </c>
      <c r="E45" s="83"/>
      <c r="F45" s="76" t="s">
        <v>47</v>
      </c>
      <c r="G45" s="76">
        <v>3</v>
      </c>
      <c r="H45" s="79">
        <v>119.5</v>
      </c>
      <c r="I45" s="76">
        <v>119.5</v>
      </c>
      <c r="J45" s="76">
        <v>9119.55</v>
      </c>
      <c r="K45" s="80">
        <v>1089787</v>
      </c>
    </row>
    <row r="46" ht="15" customHeight="1" spans="1:11">
      <c r="A46" s="75">
        <v>45291</v>
      </c>
      <c r="B46" s="76">
        <v>20230010720</v>
      </c>
      <c r="C46" s="77" t="s">
        <v>102</v>
      </c>
      <c r="D46" s="76" t="s">
        <v>103</v>
      </c>
      <c r="E46" s="83"/>
      <c r="F46" s="76" t="s">
        <v>47</v>
      </c>
      <c r="G46" s="76">
        <v>4</v>
      </c>
      <c r="H46" s="79">
        <v>78.72</v>
      </c>
      <c r="I46" s="76">
        <v>78.72</v>
      </c>
      <c r="J46" s="76">
        <v>10000</v>
      </c>
      <c r="K46" s="80">
        <v>787200</v>
      </c>
    </row>
    <row r="47" ht="15" customHeight="1" spans="1:11">
      <c r="A47" s="75">
        <v>45291</v>
      </c>
      <c r="B47" s="76">
        <v>20230010721</v>
      </c>
      <c r="C47" s="77" t="s">
        <v>102</v>
      </c>
      <c r="D47" s="76" t="s">
        <v>103</v>
      </c>
      <c r="E47" s="83"/>
      <c r="F47" s="76" t="s">
        <v>47</v>
      </c>
      <c r="G47" s="76">
        <v>5</v>
      </c>
      <c r="H47" s="79">
        <v>78.72</v>
      </c>
      <c r="I47" s="76">
        <v>78.72</v>
      </c>
      <c r="J47" s="76">
        <v>10000</v>
      </c>
      <c r="K47" s="80">
        <v>787200</v>
      </c>
    </row>
    <row r="48" ht="15" customHeight="1" spans="1:11">
      <c r="A48" s="75">
        <v>45202</v>
      </c>
      <c r="B48" s="76">
        <v>20230008531</v>
      </c>
      <c r="C48" s="77" t="s">
        <v>104</v>
      </c>
      <c r="D48" s="76" t="s">
        <v>105</v>
      </c>
      <c r="E48" s="83"/>
      <c r="F48" s="76" t="s">
        <v>47</v>
      </c>
      <c r="G48" s="76">
        <v>6</v>
      </c>
      <c r="H48" s="79">
        <v>78.72</v>
      </c>
      <c r="I48" s="76">
        <v>78.72</v>
      </c>
      <c r="J48" s="76">
        <v>9690.4</v>
      </c>
      <c r="K48" s="80">
        <v>762830</v>
      </c>
    </row>
    <row r="49" ht="15" customHeight="1" spans="1:11">
      <c r="A49" s="75">
        <v>45319</v>
      </c>
      <c r="B49" s="76">
        <v>20240000633</v>
      </c>
      <c r="C49" s="77" t="s">
        <v>106</v>
      </c>
      <c r="D49" s="76" t="s">
        <v>107</v>
      </c>
      <c r="E49" s="83"/>
      <c r="F49" s="76" t="s">
        <v>47</v>
      </c>
      <c r="G49" s="76">
        <v>7</v>
      </c>
      <c r="H49" s="79">
        <v>69.35</v>
      </c>
      <c r="I49" s="76">
        <v>69.35</v>
      </c>
      <c r="J49" s="76">
        <v>9740</v>
      </c>
      <c r="K49" s="80">
        <v>675469</v>
      </c>
    </row>
    <row r="50" ht="15" customHeight="1" spans="1:11">
      <c r="A50" s="75">
        <v>45202</v>
      </c>
      <c r="B50" s="76">
        <v>20230008528</v>
      </c>
      <c r="C50" s="77" t="s">
        <v>108</v>
      </c>
      <c r="D50" s="76" t="s">
        <v>109</v>
      </c>
      <c r="E50" s="83"/>
      <c r="F50" s="76" t="s">
        <v>47</v>
      </c>
      <c r="G50" s="76">
        <v>8</v>
      </c>
      <c r="H50" s="79">
        <v>82.47</v>
      </c>
      <c r="I50" s="76">
        <v>82.47</v>
      </c>
      <c r="J50" s="76">
        <v>9851.03</v>
      </c>
      <c r="K50" s="80">
        <v>812415</v>
      </c>
    </row>
    <row r="51" ht="15" customHeight="1" spans="1:11">
      <c r="A51" s="75">
        <v>45202</v>
      </c>
      <c r="B51" s="76">
        <v>20230008534</v>
      </c>
      <c r="C51" s="77" t="s">
        <v>110</v>
      </c>
      <c r="D51" s="76" t="s">
        <v>111</v>
      </c>
      <c r="E51" s="83"/>
      <c r="F51" s="76" t="s">
        <v>47</v>
      </c>
      <c r="G51" s="76">
        <v>9</v>
      </c>
      <c r="H51" s="79">
        <v>78.72</v>
      </c>
      <c r="I51" s="76">
        <v>78.72</v>
      </c>
      <c r="J51" s="76">
        <v>9942.11</v>
      </c>
      <c r="K51" s="80">
        <v>782643</v>
      </c>
    </row>
    <row r="52" ht="15" customHeight="1" spans="1:11">
      <c r="A52" s="75">
        <v>45538</v>
      </c>
      <c r="B52" s="76">
        <v>20240005074</v>
      </c>
      <c r="C52" s="77" t="s">
        <v>112</v>
      </c>
      <c r="D52" s="76" t="s">
        <v>113</v>
      </c>
      <c r="E52" s="83"/>
      <c r="F52" s="76" t="s">
        <v>47</v>
      </c>
      <c r="G52" s="76">
        <v>10</v>
      </c>
      <c r="H52" s="79">
        <v>140.64</v>
      </c>
      <c r="I52" s="76">
        <v>140.64</v>
      </c>
      <c r="J52" s="76">
        <v>9300</v>
      </c>
      <c r="K52" s="80">
        <v>1307952</v>
      </c>
    </row>
    <row r="53" ht="15" customHeight="1" spans="1:11">
      <c r="A53" s="75">
        <v>45298</v>
      </c>
      <c r="B53" s="76">
        <v>20240000151</v>
      </c>
      <c r="C53" s="77" t="s">
        <v>114</v>
      </c>
      <c r="D53" s="78" t="s">
        <v>115</v>
      </c>
      <c r="E53" s="83"/>
      <c r="F53" s="76" t="s">
        <v>47</v>
      </c>
      <c r="G53" s="76">
        <v>11</v>
      </c>
      <c r="H53" s="79">
        <v>237.74</v>
      </c>
      <c r="I53" s="76">
        <v>237.74</v>
      </c>
      <c r="J53" s="76">
        <v>11860</v>
      </c>
      <c r="K53" s="80">
        <v>2819597</v>
      </c>
    </row>
    <row r="54" ht="15" customHeight="1" spans="1:11">
      <c r="A54" s="75">
        <v>45308</v>
      </c>
      <c r="B54" s="76">
        <v>20240000152</v>
      </c>
      <c r="C54" s="77" t="s">
        <v>116</v>
      </c>
      <c r="D54" s="78" t="s">
        <v>117</v>
      </c>
      <c r="E54" s="83"/>
      <c r="F54" s="76" t="s">
        <v>47</v>
      </c>
      <c r="G54" s="76">
        <v>12</v>
      </c>
      <c r="H54" s="79">
        <v>205.28</v>
      </c>
      <c r="I54" s="76">
        <v>205.28</v>
      </c>
      <c r="J54" s="76">
        <v>11860</v>
      </c>
      <c r="K54" s="80">
        <v>2434621</v>
      </c>
    </row>
    <row r="55" ht="15" customHeight="1" spans="1:11">
      <c r="A55" s="75">
        <v>45204</v>
      </c>
      <c r="B55" s="76">
        <v>20230008633</v>
      </c>
      <c r="C55" s="77" t="s">
        <v>118</v>
      </c>
      <c r="D55" s="76" t="s">
        <v>119</v>
      </c>
      <c r="E55" s="83"/>
      <c r="F55" s="76" t="s">
        <v>47</v>
      </c>
      <c r="G55" s="76">
        <v>13</v>
      </c>
      <c r="H55" s="79">
        <v>73.7</v>
      </c>
      <c r="I55" s="76">
        <v>73.7</v>
      </c>
      <c r="J55" s="76">
        <v>8510.97</v>
      </c>
      <c r="K55" s="80">
        <v>627259</v>
      </c>
    </row>
    <row r="56" ht="15" customHeight="1" spans="1:11">
      <c r="A56" s="75">
        <v>45199</v>
      </c>
      <c r="B56" s="76">
        <v>20230008344</v>
      </c>
      <c r="C56" s="77" t="s">
        <v>120</v>
      </c>
      <c r="D56" s="76" t="s">
        <v>121</v>
      </c>
      <c r="E56" s="83"/>
      <c r="F56" s="76" t="s">
        <v>47</v>
      </c>
      <c r="G56" s="76">
        <v>14</v>
      </c>
      <c r="H56" s="79">
        <v>73.7</v>
      </c>
      <c r="I56" s="76">
        <v>73.7</v>
      </c>
      <c r="J56" s="76">
        <v>8431.25</v>
      </c>
      <c r="K56" s="80">
        <v>621384</v>
      </c>
    </row>
    <row r="57" ht="15" customHeight="1" spans="1:11">
      <c r="A57" s="75">
        <v>45710</v>
      </c>
      <c r="B57" s="76">
        <v>20250000773</v>
      </c>
      <c r="C57" s="77" t="s">
        <v>122</v>
      </c>
      <c r="D57" s="76" t="s">
        <v>123</v>
      </c>
      <c r="E57" s="83"/>
      <c r="F57" s="76" t="s">
        <v>47</v>
      </c>
      <c r="G57" s="76">
        <v>15</v>
      </c>
      <c r="H57" s="79">
        <v>130.9</v>
      </c>
      <c r="I57" s="76">
        <v>130.9</v>
      </c>
      <c r="J57" s="76">
        <v>7333.84</v>
      </c>
      <c r="K57" s="80">
        <v>960000</v>
      </c>
    </row>
    <row r="58" ht="15" customHeight="1" spans="1:11">
      <c r="A58" s="75">
        <v>45566</v>
      </c>
      <c r="B58" s="76">
        <v>20240005533</v>
      </c>
      <c r="C58" s="77" t="s">
        <v>124</v>
      </c>
      <c r="D58" s="76" t="s">
        <v>125</v>
      </c>
      <c r="E58" s="83"/>
      <c r="F58" s="76" t="s">
        <v>47</v>
      </c>
      <c r="G58" s="76">
        <v>16</v>
      </c>
      <c r="H58" s="79">
        <v>85.99</v>
      </c>
      <c r="I58" s="76">
        <v>85.99</v>
      </c>
      <c r="J58" s="76">
        <v>7936.497</v>
      </c>
      <c r="K58" s="80">
        <v>682460</v>
      </c>
    </row>
    <row r="59" ht="15" customHeight="1" spans="1:11">
      <c r="A59" s="75">
        <v>45499</v>
      </c>
      <c r="B59" s="76">
        <v>20240004261</v>
      </c>
      <c r="C59" s="77" t="s">
        <v>126</v>
      </c>
      <c r="D59" s="78" t="s">
        <v>127</v>
      </c>
      <c r="E59" s="83"/>
      <c r="F59" s="76" t="s">
        <v>47</v>
      </c>
      <c r="G59" s="76">
        <v>17</v>
      </c>
      <c r="H59" s="79">
        <v>78.97</v>
      </c>
      <c r="I59" s="76">
        <v>78.97</v>
      </c>
      <c r="J59" s="76">
        <v>8200</v>
      </c>
      <c r="K59" s="80">
        <v>647554</v>
      </c>
    </row>
    <row r="60" ht="15" customHeight="1" spans="1:11">
      <c r="A60" s="75">
        <v>45806</v>
      </c>
      <c r="B60" s="76">
        <v>20250002936</v>
      </c>
      <c r="C60" s="77" t="s">
        <v>1356</v>
      </c>
      <c r="D60" s="76" t="s">
        <v>1357</v>
      </c>
      <c r="E60" s="83"/>
      <c r="F60" s="76" t="s">
        <v>47</v>
      </c>
      <c r="G60" s="76">
        <v>18</v>
      </c>
      <c r="H60" s="79">
        <v>127.07</v>
      </c>
      <c r="I60" s="76">
        <v>127.07</v>
      </c>
      <c r="J60" s="76">
        <v>7796.66</v>
      </c>
      <c r="K60" s="80">
        <v>990722</v>
      </c>
    </row>
    <row r="61" ht="15" customHeight="1" spans="1:11">
      <c r="A61" s="75">
        <v>45211</v>
      </c>
      <c r="B61" s="76">
        <v>20230008933</v>
      </c>
      <c r="C61" s="77" t="s">
        <v>128</v>
      </c>
      <c r="D61" s="76" t="s">
        <v>129</v>
      </c>
      <c r="E61" s="83"/>
      <c r="F61" s="76" t="s">
        <v>47</v>
      </c>
      <c r="G61" s="76">
        <v>19</v>
      </c>
      <c r="H61" s="79">
        <v>58.66</v>
      </c>
      <c r="I61" s="76">
        <v>58.66</v>
      </c>
      <c r="J61" s="76">
        <v>8144.33</v>
      </c>
      <c r="K61" s="80">
        <v>477746</v>
      </c>
    </row>
    <row r="62" ht="15" customHeight="1" spans="1:11">
      <c r="A62" s="75">
        <v>45329</v>
      </c>
      <c r="B62" s="76">
        <v>20240000814</v>
      </c>
      <c r="C62" s="77" t="s">
        <v>130</v>
      </c>
      <c r="D62" s="76" t="s">
        <v>131</v>
      </c>
      <c r="E62" s="83"/>
      <c r="F62" s="76" t="s">
        <v>47</v>
      </c>
      <c r="G62" s="76">
        <v>20</v>
      </c>
      <c r="H62" s="79">
        <v>58.66</v>
      </c>
      <c r="I62" s="76">
        <v>58.66</v>
      </c>
      <c r="J62" s="76">
        <v>7768.95</v>
      </c>
      <c r="K62" s="80">
        <v>455727</v>
      </c>
    </row>
    <row r="63" ht="15" customHeight="1" spans="1:11">
      <c r="A63" s="75">
        <v>45465</v>
      </c>
      <c r="B63" s="76">
        <v>20240003579</v>
      </c>
      <c r="C63" s="77" t="s">
        <v>132</v>
      </c>
      <c r="D63" s="76" t="s">
        <v>133</v>
      </c>
      <c r="E63" s="76" t="s">
        <v>134</v>
      </c>
      <c r="F63" s="76" t="s">
        <v>14</v>
      </c>
      <c r="G63" s="76">
        <v>1</v>
      </c>
      <c r="H63" s="79">
        <v>43.43</v>
      </c>
      <c r="I63" s="76">
        <v>43.43</v>
      </c>
      <c r="J63" s="76">
        <v>17000</v>
      </c>
      <c r="K63" s="80">
        <v>738310</v>
      </c>
    </row>
    <row r="64" ht="15" customHeight="1" spans="1:11">
      <c r="A64" s="75">
        <v>45465</v>
      </c>
      <c r="B64" s="76">
        <v>20240003028</v>
      </c>
      <c r="C64" s="77" t="s">
        <v>132</v>
      </c>
      <c r="D64" s="76" t="s">
        <v>133</v>
      </c>
      <c r="E64" s="76"/>
      <c r="F64" s="76" t="s">
        <v>14</v>
      </c>
      <c r="G64" s="76">
        <v>2</v>
      </c>
      <c r="H64" s="79">
        <v>50.67</v>
      </c>
      <c r="I64" s="76">
        <v>50.67</v>
      </c>
      <c r="J64" s="76">
        <v>17000</v>
      </c>
      <c r="K64" s="80">
        <v>861390</v>
      </c>
    </row>
    <row r="65" ht="15" customHeight="1" spans="1:11">
      <c r="A65" s="75">
        <v>45464</v>
      </c>
      <c r="B65" s="76">
        <v>20240003564</v>
      </c>
      <c r="C65" s="77" t="s">
        <v>135</v>
      </c>
      <c r="D65" s="76" t="s">
        <v>136</v>
      </c>
      <c r="E65" s="76"/>
      <c r="F65" s="76" t="s">
        <v>14</v>
      </c>
      <c r="G65" s="76">
        <v>3</v>
      </c>
      <c r="H65" s="79">
        <v>50.67</v>
      </c>
      <c r="I65" s="76">
        <v>50.67</v>
      </c>
      <c r="J65" s="81">
        <v>17959.34</v>
      </c>
      <c r="K65" s="80">
        <v>910000</v>
      </c>
    </row>
    <row r="66" ht="15" customHeight="1" spans="1:11">
      <c r="A66" s="75">
        <v>45567</v>
      </c>
      <c r="B66" s="76">
        <v>20240005663</v>
      </c>
      <c r="C66" s="77" t="s">
        <v>137</v>
      </c>
      <c r="D66" s="76" t="s">
        <v>138</v>
      </c>
      <c r="E66" s="76"/>
      <c r="F66" s="76" t="s">
        <v>14</v>
      </c>
      <c r="G66" s="76">
        <v>4</v>
      </c>
      <c r="H66" s="79">
        <v>50.67</v>
      </c>
      <c r="I66" s="76">
        <v>50.67</v>
      </c>
      <c r="J66" s="76">
        <v>17959.34</v>
      </c>
      <c r="K66" s="80">
        <v>910000</v>
      </c>
    </row>
    <row r="67" ht="15" customHeight="1" spans="1:11">
      <c r="A67" s="75">
        <v>45504</v>
      </c>
      <c r="B67" s="76">
        <v>20240004390</v>
      </c>
      <c r="C67" s="77" t="s">
        <v>139</v>
      </c>
      <c r="D67" s="78" t="s">
        <v>140</v>
      </c>
      <c r="E67" s="76"/>
      <c r="F67" s="76" t="s">
        <v>14</v>
      </c>
      <c r="G67" s="76">
        <v>5</v>
      </c>
      <c r="H67" s="79">
        <v>50.67</v>
      </c>
      <c r="I67" s="76">
        <v>50.67</v>
      </c>
      <c r="J67" s="76">
        <v>18000</v>
      </c>
      <c r="K67" s="80">
        <v>912060</v>
      </c>
    </row>
    <row r="68" ht="15" customHeight="1" spans="1:11">
      <c r="A68" s="75">
        <v>45474</v>
      </c>
      <c r="B68" s="76">
        <v>20240003765</v>
      </c>
      <c r="C68" s="77" t="s">
        <v>141</v>
      </c>
      <c r="D68" s="78" t="s">
        <v>142</v>
      </c>
      <c r="E68" s="76"/>
      <c r="F68" s="76" t="s">
        <v>14</v>
      </c>
      <c r="G68" s="76">
        <v>6</v>
      </c>
      <c r="H68" s="79">
        <v>50.67</v>
      </c>
      <c r="I68" s="76">
        <v>50.67</v>
      </c>
      <c r="J68" s="76">
        <v>18324.45</v>
      </c>
      <c r="K68" s="80">
        <v>918000</v>
      </c>
    </row>
    <row r="69" ht="15" customHeight="1" spans="1:11">
      <c r="A69" s="75">
        <v>45474</v>
      </c>
      <c r="B69" s="76">
        <v>20240003764</v>
      </c>
      <c r="C69" s="77" t="s">
        <v>141</v>
      </c>
      <c r="D69" s="78" t="s">
        <v>143</v>
      </c>
      <c r="E69" s="76"/>
      <c r="F69" s="76" t="s">
        <v>14</v>
      </c>
      <c r="G69" s="76">
        <v>7</v>
      </c>
      <c r="H69" s="79">
        <v>50.67</v>
      </c>
      <c r="I69" s="76">
        <v>50.67</v>
      </c>
      <c r="J69" s="76">
        <v>18324.45</v>
      </c>
      <c r="K69" s="80">
        <v>918000</v>
      </c>
    </row>
    <row r="70" ht="15" customHeight="1" spans="1:11">
      <c r="A70" s="75">
        <v>45440</v>
      </c>
      <c r="B70" s="76">
        <v>20240003156</v>
      </c>
      <c r="C70" s="77" t="s">
        <v>144</v>
      </c>
      <c r="D70" s="76" t="s">
        <v>145</v>
      </c>
      <c r="E70" s="76"/>
      <c r="F70" s="76" t="s">
        <v>14</v>
      </c>
      <c r="G70" s="76">
        <v>8</v>
      </c>
      <c r="H70" s="79">
        <v>50.67</v>
      </c>
      <c r="I70" s="76">
        <v>50.67</v>
      </c>
      <c r="J70" s="84">
        <v>18324.45</v>
      </c>
      <c r="K70" s="80">
        <v>915750</v>
      </c>
    </row>
    <row r="71" ht="15" customHeight="1" spans="1:11">
      <c r="A71" s="75">
        <v>45520</v>
      </c>
      <c r="B71" s="76">
        <v>20240004709</v>
      </c>
      <c r="C71" s="77" t="s">
        <v>146</v>
      </c>
      <c r="D71" s="76" t="s">
        <v>147</v>
      </c>
      <c r="E71" s="76"/>
      <c r="F71" s="76" t="s">
        <v>14</v>
      </c>
      <c r="G71" s="76">
        <v>9</v>
      </c>
      <c r="H71" s="79">
        <v>50.67</v>
      </c>
      <c r="I71" s="76">
        <v>50.67</v>
      </c>
      <c r="J71" s="84">
        <v>18324.45</v>
      </c>
      <c r="K71" s="80">
        <v>933000</v>
      </c>
    </row>
    <row r="72" ht="15" customHeight="1" spans="1:11">
      <c r="A72" s="75">
        <v>45567</v>
      </c>
      <c r="B72" s="76">
        <v>20240005641</v>
      </c>
      <c r="C72" s="77" t="s">
        <v>148</v>
      </c>
      <c r="D72" s="78" t="s">
        <v>149</v>
      </c>
      <c r="E72" s="76"/>
      <c r="F72" s="76" t="s">
        <v>14</v>
      </c>
      <c r="G72" s="76">
        <v>10</v>
      </c>
      <c r="H72" s="79">
        <v>77.44</v>
      </c>
      <c r="I72" s="76">
        <v>77.44</v>
      </c>
      <c r="J72" s="76">
        <v>20000</v>
      </c>
      <c r="K72" s="80">
        <v>1548800</v>
      </c>
    </row>
    <row r="73" ht="15" customHeight="1" spans="1:11">
      <c r="A73" s="75">
        <v>45485</v>
      </c>
      <c r="B73" s="76">
        <v>20240003988</v>
      </c>
      <c r="C73" s="77" t="s">
        <v>150</v>
      </c>
      <c r="D73" s="76" t="s">
        <v>151</v>
      </c>
      <c r="E73" s="76"/>
      <c r="F73" s="76" t="s">
        <v>47</v>
      </c>
      <c r="G73" s="76">
        <v>1</v>
      </c>
      <c r="H73" s="79">
        <v>49.47</v>
      </c>
      <c r="I73" s="76">
        <v>49.47</v>
      </c>
      <c r="J73" s="76">
        <v>7883</v>
      </c>
      <c r="K73" s="80">
        <v>390000</v>
      </c>
    </row>
    <row r="74" ht="15" customHeight="1" spans="1:11">
      <c r="A74" s="75">
        <v>45568</v>
      </c>
      <c r="B74" s="76">
        <v>20240005749</v>
      </c>
      <c r="C74" s="77" t="s">
        <v>152</v>
      </c>
      <c r="D74" s="76" t="s">
        <v>153</v>
      </c>
      <c r="E74" s="76"/>
      <c r="F74" s="76" t="s">
        <v>47</v>
      </c>
      <c r="G74" s="76">
        <v>2</v>
      </c>
      <c r="H74" s="79">
        <v>57.71</v>
      </c>
      <c r="I74" s="76">
        <v>57.71</v>
      </c>
      <c r="J74" s="76">
        <v>7000</v>
      </c>
      <c r="K74" s="80">
        <v>403970</v>
      </c>
    </row>
    <row r="75" ht="15" customHeight="1" spans="1:11">
      <c r="A75" s="75">
        <v>45570</v>
      </c>
      <c r="B75" s="76">
        <v>20240005929</v>
      </c>
      <c r="C75" s="77" t="s">
        <v>154</v>
      </c>
      <c r="D75" s="76" t="s">
        <v>155</v>
      </c>
      <c r="E75" s="76"/>
      <c r="F75" s="76" t="s">
        <v>47</v>
      </c>
      <c r="G75" s="76">
        <v>3</v>
      </c>
      <c r="H75" s="79">
        <v>57.71</v>
      </c>
      <c r="I75" s="76">
        <v>57.71</v>
      </c>
      <c r="J75" s="76">
        <v>7451.05</v>
      </c>
      <c r="K75" s="80">
        <v>430000</v>
      </c>
    </row>
    <row r="76" ht="15" customHeight="1" spans="1:11">
      <c r="A76" s="75">
        <v>45614</v>
      </c>
      <c r="B76" s="76">
        <v>20240006684</v>
      </c>
      <c r="C76" s="77" t="s">
        <v>156</v>
      </c>
      <c r="D76" s="76" t="s">
        <v>157</v>
      </c>
      <c r="E76" s="76"/>
      <c r="F76" s="76" t="s">
        <v>47</v>
      </c>
      <c r="G76" s="76">
        <v>4</v>
      </c>
      <c r="H76" s="79">
        <v>57.71</v>
      </c>
      <c r="I76" s="76">
        <v>57.71</v>
      </c>
      <c r="J76" s="76">
        <v>7700</v>
      </c>
      <c r="K76" s="80">
        <v>444367</v>
      </c>
    </row>
    <row r="77" ht="15" customHeight="1" spans="1:11">
      <c r="A77" s="75">
        <v>45673</v>
      </c>
      <c r="B77" s="76">
        <v>20250000304</v>
      </c>
      <c r="C77" s="77" t="s">
        <v>158</v>
      </c>
      <c r="D77" s="76" t="s">
        <v>159</v>
      </c>
      <c r="E77" s="76"/>
      <c r="F77" s="76" t="s">
        <v>47</v>
      </c>
      <c r="G77" s="76">
        <v>5</v>
      </c>
      <c r="H77" s="79">
        <v>57.71</v>
      </c>
      <c r="I77" s="76">
        <v>57.71</v>
      </c>
      <c r="J77" s="76">
        <v>7700</v>
      </c>
      <c r="K77" s="80">
        <v>444367</v>
      </c>
    </row>
    <row r="78" ht="15" customHeight="1" spans="1:11">
      <c r="A78" s="75">
        <v>45666</v>
      </c>
      <c r="B78" s="76">
        <v>20250000147</v>
      </c>
      <c r="C78" s="77" t="s">
        <v>160</v>
      </c>
      <c r="D78" s="76" t="s">
        <v>161</v>
      </c>
      <c r="E78" s="76"/>
      <c r="F78" s="76" t="s">
        <v>47</v>
      </c>
      <c r="G78" s="76">
        <v>6</v>
      </c>
      <c r="H78" s="79">
        <v>57.71</v>
      </c>
      <c r="I78" s="76">
        <v>57.71</v>
      </c>
      <c r="J78" s="76">
        <v>8124.9</v>
      </c>
      <c r="K78" s="80">
        <v>468888</v>
      </c>
    </row>
    <row r="79" ht="15" customHeight="1" spans="1:11">
      <c r="A79" s="75">
        <v>45748</v>
      </c>
      <c r="B79" s="76">
        <v>20250001757</v>
      </c>
      <c r="C79" s="77" t="s">
        <v>162</v>
      </c>
      <c r="D79" s="76" t="s">
        <v>163</v>
      </c>
      <c r="E79" s="76"/>
      <c r="F79" s="76" t="s">
        <v>47</v>
      </c>
      <c r="G79" s="76">
        <v>7</v>
      </c>
      <c r="H79" s="79">
        <v>57.71</v>
      </c>
      <c r="I79" s="76">
        <v>57.71</v>
      </c>
      <c r="J79" s="76">
        <v>8000</v>
      </c>
      <c r="K79" s="80">
        <v>461680</v>
      </c>
    </row>
    <row r="80" ht="15" customHeight="1" spans="1:11">
      <c r="A80" s="75">
        <v>45748</v>
      </c>
      <c r="B80" s="76">
        <v>20250001759</v>
      </c>
      <c r="C80" s="77" t="s">
        <v>162</v>
      </c>
      <c r="D80" s="76" t="s">
        <v>163</v>
      </c>
      <c r="E80" s="76"/>
      <c r="F80" s="76" t="s">
        <v>47</v>
      </c>
      <c r="G80" s="76">
        <v>8</v>
      </c>
      <c r="H80" s="79">
        <v>57.71</v>
      </c>
      <c r="I80" s="76">
        <v>57.71</v>
      </c>
      <c r="J80" s="76">
        <v>8000</v>
      </c>
      <c r="K80" s="80">
        <v>461680</v>
      </c>
    </row>
    <row r="81" ht="15" customHeight="1" spans="1:11">
      <c r="A81" s="75">
        <v>45748</v>
      </c>
      <c r="B81" s="76">
        <v>20250001761</v>
      </c>
      <c r="C81" s="77" t="s">
        <v>162</v>
      </c>
      <c r="D81" s="76" t="s">
        <v>163</v>
      </c>
      <c r="E81" s="76"/>
      <c r="F81" s="76" t="s">
        <v>47</v>
      </c>
      <c r="G81" s="76">
        <v>9</v>
      </c>
      <c r="H81" s="79">
        <v>57.71</v>
      </c>
      <c r="I81" s="76">
        <v>57.71</v>
      </c>
      <c r="J81" s="76">
        <v>8000</v>
      </c>
      <c r="K81" s="80">
        <v>461680</v>
      </c>
    </row>
    <row r="82" ht="15" customHeight="1" spans="1:11">
      <c r="A82" s="75">
        <v>45748</v>
      </c>
      <c r="B82" s="76">
        <v>20250001762</v>
      </c>
      <c r="C82" s="77" t="s">
        <v>164</v>
      </c>
      <c r="D82" s="76" t="s">
        <v>165</v>
      </c>
      <c r="E82" s="76"/>
      <c r="F82" s="76" t="s">
        <v>47</v>
      </c>
      <c r="G82" s="76">
        <v>10</v>
      </c>
      <c r="H82" s="79">
        <v>88.2</v>
      </c>
      <c r="I82" s="76">
        <v>88.2</v>
      </c>
      <c r="J82" s="81">
        <v>7936.51</v>
      </c>
      <c r="K82" s="80">
        <v>700000</v>
      </c>
    </row>
    <row r="83" ht="15" customHeight="1" spans="1:11">
      <c r="A83" s="75">
        <v>45133</v>
      </c>
      <c r="B83" s="76">
        <v>20230006321</v>
      </c>
      <c r="C83" s="77" t="s">
        <v>166</v>
      </c>
      <c r="D83" s="78" t="s">
        <v>167</v>
      </c>
      <c r="E83" s="76" t="s">
        <v>168</v>
      </c>
      <c r="F83" s="76" t="s">
        <v>14</v>
      </c>
      <c r="G83" s="76">
        <v>1</v>
      </c>
      <c r="H83" s="79">
        <v>43.2</v>
      </c>
      <c r="I83" s="76">
        <v>43.2</v>
      </c>
      <c r="J83" s="76">
        <v>27823.06</v>
      </c>
      <c r="K83" s="80">
        <v>1201957</v>
      </c>
    </row>
    <row r="84" ht="15" customHeight="1" spans="1:11">
      <c r="A84" s="75">
        <v>45133</v>
      </c>
      <c r="B84" s="76">
        <v>20230006322</v>
      </c>
      <c r="C84" s="77" t="s">
        <v>166</v>
      </c>
      <c r="D84" s="78" t="s">
        <v>167</v>
      </c>
      <c r="E84" s="76"/>
      <c r="F84" s="76" t="s">
        <v>14</v>
      </c>
      <c r="G84" s="76">
        <v>2</v>
      </c>
      <c r="H84" s="79">
        <v>42.69</v>
      </c>
      <c r="I84" s="76">
        <v>42.69</v>
      </c>
      <c r="J84" s="76">
        <v>25861.15</v>
      </c>
      <c r="K84" s="80">
        <v>1104012</v>
      </c>
    </row>
    <row r="85" ht="15" customHeight="1" spans="1:11">
      <c r="A85" s="75">
        <v>45133</v>
      </c>
      <c r="B85" s="76">
        <v>20230006323</v>
      </c>
      <c r="C85" s="77" t="s">
        <v>166</v>
      </c>
      <c r="D85" s="78" t="s">
        <v>167</v>
      </c>
      <c r="E85" s="76"/>
      <c r="F85" s="76" t="s">
        <v>14</v>
      </c>
      <c r="G85" s="76">
        <v>3</v>
      </c>
      <c r="H85" s="79">
        <v>42.69</v>
      </c>
      <c r="I85" s="76">
        <v>42.69</v>
      </c>
      <c r="J85" s="76">
        <v>25391.04</v>
      </c>
      <c r="K85" s="80">
        <v>1083944</v>
      </c>
    </row>
    <row r="86" ht="15" customHeight="1" spans="1:11">
      <c r="A86" s="75">
        <v>45137</v>
      </c>
      <c r="B86" s="76">
        <v>20230006451</v>
      </c>
      <c r="C86" s="77" t="s">
        <v>169</v>
      </c>
      <c r="D86" s="78" t="s">
        <v>170</v>
      </c>
      <c r="E86" s="76"/>
      <c r="F86" s="76" t="s">
        <v>14</v>
      </c>
      <c r="G86" s="76">
        <v>4</v>
      </c>
      <c r="H86" s="79">
        <v>42.69</v>
      </c>
      <c r="I86" s="76">
        <v>42.69</v>
      </c>
      <c r="J86" s="76">
        <v>24945.91</v>
      </c>
      <c r="K86" s="80">
        <v>1064941</v>
      </c>
    </row>
    <row r="87" ht="15" customHeight="1" spans="1:11">
      <c r="A87" s="75">
        <v>45204</v>
      </c>
      <c r="B87" s="76">
        <v>20230008712</v>
      </c>
      <c r="C87" s="77" t="s">
        <v>171</v>
      </c>
      <c r="D87" s="78" t="s">
        <v>172</v>
      </c>
      <c r="E87" s="76"/>
      <c r="F87" s="76" t="s">
        <v>14</v>
      </c>
      <c r="G87" s="76">
        <v>5</v>
      </c>
      <c r="H87" s="79">
        <v>42.69</v>
      </c>
      <c r="I87" s="76">
        <v>42.69</v>
      </c>
      <c r="J87" s="76">
        <v>24963.84</v>
      </c>
      <c r="K87" s="80">
        <v>1065707</v>
      </c>
    </row>
    <row r="88" ht="15" customHeight="1" spans="1:11">
      <c r="A88" s="75">
        <v>45642</v>
      </c>
      <c r="B88" s="76">
        <v>20240007261</v>
      </c>
      <c r="C88" s="77" t="s">
        <v>173</v>
      </c>
      <c r="D88" s="78" t="s">
        <v>174</v>
      </c>
      <c r="E88" s="76"/>
      <c r="F88" s="76" t="s">
        <v>14</v>
      </c>
      <c r="G88" s="76">
        <v>6</v>
      </c>
      <c r="H88" s="79">
        <v>29.05</v>
      </c>
      <c r="I88" s="76">
        <v>29.05</v>
      </c>
      <c r="J88" s="76">
        <v>24307</v>
      </c>
      <c r="K88" s="80">
        <v>706118</v>
      </c>
    </row>
    <row r="89" ht="15" customHeight="1" spans="1:11">
      <c r="A89" s="75">
        <v>45199</v>
      </c>
      <c r="B89" s="76">
        <v>20230008395</v>
      </c>
      <c r="C89" s="77" t="s">
        <v>173</v>
      </c>
      <c r="D89" s="78" t="s">
        <v>175</v>
      </c>
      <c r="E89" s="76"/>
      <c r="F89" s="76" t="s">
        <v>14</v>
      </c>
      <c r="G89" s="76">
        <v>7</v>
      </c>
      <c r="H89" s="79">
        <v>42.69</v>
      </c>
      <c r="I89" s="76">
        <v>42.69</v>
      </c>
      <c r="J89" s="76">
        <v>24213.8</v>
      </c>
      <c r="K89" s="80">
        <v>1033687</v>
      </c>
    </row>
    <row r="90" ht="15" customHeight="1" spans="1:11">
      <c r="A90" s="75">
        <v>45111</v>
      </c>
      <c r="B90" s="76">
        <v>20230005526</v>
      </c>
      <c r="C90" s="77" t="s">
        <v>176</v>
      </c>
      <c r="D90" s="78" t="s">
        <v>177</v>
      </c>
      <c r="E90" s="76"/>
      <c r="F90" s="76" t="s">
        <v>14</v>
      </c>
      <c r="G90" s="76">
        <v>8</v>
      </c>
      <c r="H90" s="79">
        <v>42.69</v>
      </c>
      <c r="I90" s="76">
        <v>42.69</v>
      </c>
      <c r="J90" s="76">
        <v>24275.79</v>
      </c>
      <c r="K90" s="80">
        <v>1036333</v>
      </c>
    </row>
    <row r="91" ht="15" customHeight="1" spans="1:11">
      <c r="A91" s="75">
        <v>45570</v>
      </c>
      <c r="B91" s="76">
        <v>20240005898</v>
      </c>
      <c r="C91" s="77" t="s">
        <v>178</v>
      </c>
      <c r="D91" s="78" t="s">
        <v>179</v>
      </c>
      <c r="E91" s="76"/>
      <c r="F91" s="76" t="s">
        <v>14</v>
      </c>
      <c r="G91" s="76">
        <v>9</v>
      </c>
      <c r="H91" s="79">
        <v>42.69</v>
      </c>
      <c r="I91" s="76">
        <v>42.69</v>
      </c>
      <c r="J91" s="76">
        <v>24181.77</v>
      </c>
      <c r="K91" s="80">
        <v>1032320</v>
      </c>
    </row>
    <row r="92" ht="15" customHeight="1" spans="1:11">
      <c r="A92" s="75">
        <v>45108</v>
      </c>
      <c r="B92" s="76">
        <v>20230005458</v>
      </c>
      <c r="C92" s="77" t="s">
        <v>180</v>
      </c>
      <c r="D92" s="78" t="s">
        <v>181</v>
      </c>
      <c r="E92" s="76"/>
      <c r="F92" s="76" t="s">
        <v>14</v>
      </c>
      <c r="G92" s="76">
        <v>10</v>
      </c>
      <c r="H92" s="79">
        <v>41.68</v>
      </c>
      <c r="I92" s="76">
        <v>41.68</v>
      </c>
      <c r="J92" s="76">
        <v>24669.16</v>
      </c>
      <c r="K92" s="80">
        <v>1028211</v>
      </c>
    </row>
    <row r="93" ht="15" customHeight="1" spans="1:11">
      <c r="A93" s="75">
        <v>45198</v>
      </c>
      <c r="B93" s="76">
        <v>20230008219</v>
      </c>
      <c r="C93" s="77" t="s">
        <v>182</v>
      </c>
      <c r="D93" s="78" t="s">
        <v>183</v>
      </c>
      <c r="E93" s="76"/>
      <c r="F93" s="76" t="s">
        <v>14</v>
      </c>
      <c r="G93" s="76">
        <v>11</v>
      </c>
      <c r="H93" s="79">
        <v>43.2</v>
      </c>
      <c r="I93" s="76">
        <v>43.2</v>
      </c>
      <c r="J93" s="76">
        <v>25867</v>
      </c>
      <c r="K93" s="80">
        <v>1117455</v>
      </c>
    </row>
    <row r="94" ht="15" customHeight="1" spans="1:11">
      <c r="A94" s="75">
        <v>45198</v>
      </c>
      <c r="B94" s="76">
        <v>20230008224</v>
      </c>
      <c r="C94" s="77" t="s">
        <v>182</v>
      </c>
      <c r="D94" s="78" t="s">
        <v>183</v>
      </c>
      <c r="E94" s="76"/>
      <c r="F94" s="76" t="s">
        <v>14</v>
      </c>
      <c r="G94" s="76">
        <v>12</v>
      </c>
      <c r="H94" s="79">
        <v>43.2</v>
      </c>
      <c r="I94" s="76">
        <v>43.2</v>
      </c>
      <c r="J94" s="76">
        <v>20533</v>
      </c>
      <c r="K94" s="80">
        <v>887026</v>
      </c>
    </row>
    <row r="95" ht="15" customHeight="1" spans="1:11">
      <c r="A95" s="75">
        <v>45108</v>
      </c>
      <c r="B95" s="76">
        <v>20230005459</v>
      </c>
      <c r="C95" s="77" t="s">
        <v>180</v>
      </c>
      <c r="D95" s="78" t="s">
        <v>181</v>
      </c>
      <c r="E95" s="76"/>
      <c r="F95" s="76" t="s">
        <v>14</v>
      </c>
      <c r="G95" s="76">
        <v>13</v>
      </c>
      <c r="H95" s="79">
        <v>41.68</v>
      </c>
      <c r="I95" s="76">
        <v>41.68</v>
      </c>
      <c r="J95" s="76">
        <v>19527.5</v>
      </c>
      <c r="K95" s="80">
        <v>813906</v>
      </c>
    </row>
    <row r="96" ht="15" customHeight="1" spans="1:11">
      <c r="A96" s="75">
        <v>45318</v>
      </c>
      <c r="B96" s="76">
        <v>20240000629</v>
      </c>
      <c r="C96" s="77" t="s">
        <v>184</v>
      </c>
      <c r="D96" s="78" t="s">
        <v>185</v>
      </c>
      <c r="E96" s="76"/>
      <c r="F96" s="76" t="s">
        <v>14</v>
      </c>
      <c r="G96" s="76">
        <v>14</v>
      </c>
      <c r="H96" s="79">
        <v>42.69</v>
      </c>
      <c r="I96" s="76">
        <v>42.69</v>
      </c>
      <c r="J96" s="76">
        <v>17421.83</v>
      </c>
      <c r="K96" s="80">
        <v>743738</v>
      </c>
    </row>
    <row r="97" ht="15" customHeight="1" spans="1:11">
      <c r="A97" s="75">
        <v>45111</v>
      </c>
      <c r="B97" s="76">
        <v>20230005527</v>
      </c>
      <c r="C97" s="77" t="s">
        <v>176</v>
      </c>
      <c r="D97" s="78" t="s">
        <v>177</v>
      </c>
      <c r="E97" s="76"/>
      <c r="F97" s="76" t="s">
        <v>14</v>
      </c>
      <c r="G97" s="76">
        <v>15</v>
      </c>
      <c r="H97" s="79">
        <v>42.69</v>
      </c>
      <c r="I97" s="76">
        <v>42.69</v>
      </c>
      <c r="J97" s="76">
        <v>17235.72</v>
      </c>
      <c r="K97" s="80">
        <v>735793</v>
      </c>
    </row>
    <row r="98" ht="15" customHeight="1" spans="1:11">
      <c r="A98" s="75">
        <v>45624</v>
      </c>
      <c r="B98" s="76">
        <v>20240006868</v>
      </c>
      <c r="C98" s="77" t="s">
        <v>186</v>
      </c>
      <c r="D98" s="78" t="s">
        <v>175</v>
      </c>
      <c r="E98" s="76"/>
      <c r="F98" s="76" t="s">
        <v>14</v>
      </c>
      <c r="G98" s="76">
        <v>16</v>
      </c>
      <c r="H98" s="79">
        <v>42.69</v>
      </c>
      <c r="I98" s="76">
        <v>42.69</v>
      </c>
      <c r="J98" s="76">
        <v>16893.61</v>
      </c>
      <c r="K98" s="80">
        <v>721188</v>
      </c>
    </row>
    <row r="99" ht="15" customHeight="1" spans="1:11">
      <c r="A99" s="75">
        <v>45223</v>
      </c>
      <c r="B99" s="76">
        <v>20230009190</v>
      </c>
      <c r="C99" s="77" t="s">
        <v>173</v>
      </c>
      <c r="D99" s="78" t="s">
        <v>175</v>
      </c>
      <c r="E99" s="76"/>
      <c r="F99" s="76" t="s">
        <v>14</v>
      </c>
      <c r="G99" s="76">
        <v>17</v>
      </c>
      <c r="H99" s="79">
        <v>42.69</v>
      </c>
      <c r="I99" s="76">
        <v>42.69</v>
      </c>
      <c r="J99" s="76">
        <v>16893.61</v>
      </c>
      <c r="K99" s="80">
        <v>721188</v>
      </c>
    </row>
    <row r="100" ht="15" customHeight="1" spans="1:11">
      <c r="A100" s="75">
        <v>45204</v>
      </c>
      <c r="B100" s="76">
        <v>20230008715</v>
      </c>
      <c r="C100" s="77" t="s">
        <v>171</v>
      </c>
      <c r="D100" s="76" t="s">
        <v>187</v>
      </c>
      <c r="E100" s="76"/>
      <c r="F100" s="76" t="s">
        <v>14</v>
      </c>
      <c r="G100" s="76">
        <v>18</v>
      </c>
      <c r="H100" s="79">
        <v>42.69</v>
      </c>
      <c r="I100" s="76">
        <v>42.69</v>
      </c>
      <c r="J100" s="76">
        <v>16677.4</v>
      </c>
      <c r="K100" s="80">
        <v>711959</v>
      </c>
    </row>
    <row r="101" ht="15" customHeight="1" spans="1:11">
      <c r="A101" s="75">
        <v>45129</v>
      </c>
      <c r="B101" s="76">
        <v>20230006187</v>
      </c>
      <c r="C101" s="77" t="s">
        <v>188</v>
      </c>
      <c r="D101" s="78" t="s">
        <v>189</v>
      </c>
      <c r="E101" s="76"/>
      <c r="F101" s="76" t="s">
        <v>14</v>
      </c>
      <c r="G101" s="76">
        <v>19</v>
      </c>
      <c r="H101" s="79">
        <v>42.69</v>
      </c>
      <c r="I101" s="76">
        <v>42.69</v>
      </c>
      <c r="J101" s="76">
        <v>16563.51</v>
      </c>
      <c r="K101" s="80">
        <v>707099</v>
      </c>
    </row>
    <row r="102" ht="15" customHeight="1" spans="1:11">
      <c r="A102" s="75">
        <v>45198</v>
      </c>
      <c r="B102" s="76">
        <v>20230008181</v>
      </c>
      <c r="C102" s="77" t="s">
        <v>190</v>
      </c>
      <c r="D102" s="78" t="s">
        <v>191</v>
      </c>
      <c r="E102" s="76"/>
      <c r="F102" s="76" t="s">
        <v>14</v>
      </c>
      <c r="G102" s="76">
        <v>20</v>
      </c>
      <c r="H102" s="79">
        <v>42.69</v>
      </c>
      <c r="I102" s="76">
        <v>42.69</v>
      </c>
      <c r="J102" s="76">
        <v>17780.15</v>
      </c>
      <c r="K102" s="80">
        <v>759035</v>
      </c>
    </row>
    <row r="103" ht="15" customHeight="1" spans="1:11">
      <c r="A103" s="75">
        <v>45133</v>
      </c>
      <c r="B103" s="76">
        <v>20230006324</v>
      </c>
      <c r="C103" s="77" t="s">
        <v>166</v>
      </c>
      <c r="D103" s="78" t="s">
        <v>167</v>
      </c>
      <c r="E103" s="76"/>
      <c r="F103" s="76" t="s">
        <v>14</v>
      </c>
      <c r="G103" s="76">
        <v>21</v>
      </c>
      <c r="H103" s="79">
        <v>42.69</v>
      </c>
      <c r="I103" s="76">
        <v>42.69</v>
      </c>
      <c r="J103" s="76">
        <v>20163.06</v>
      </c>
      <c r="K103" s="80">
        <v>860761</v>
      </c>
    </row>
    <row r="104" ht="15" customHeight="1" spans="1:11">
      <c r="A104" s="75">
        <v>45133</v>
      </c>
      <c r="B104" s="76">
        <v>20230006325</v>
      </c>
      <c r="C104" s="77" t="s">
        <v>166</v>
      </c>
      <c r="D104" s="78" t="s">
        <v>167</v>
      </c>
      <c r="E104" s="76"/>
      <c r="F104" s="76" t="s">
        <v>14</v>
      </c>
      <c r="G104" s="76">
        <v>22</v>
      </c>
      <c r="H104" s="79">
        <v>43.2</v>
      </c>
      <c r="I104" s="76">
        <v>43.2</v>
      </c>
      <c r="J104" s="76">
        <v>26663.06</v>
      </c>
      <c r="K104" s="80">
        <v>1151844</v>
      </c>
    </row>
    <row r="105" ht="15" customHeight="1" spans="1:11">
      <c r="A105" s="75">
        <v>45138</v>
      </c>
      <c r="B105" s="76">
        <v>20230006477</v>
      </c>
      <c r="C105" s="77" t="s">
        <v>114</v>
      </c>
      <c r="D105" s="78" t="s">
        <v>192</v>
      </c>
      <c r="E105" s="76"/>
      <c r="F105" s="76" t="s">
        <v>47</v>
      </c>
      <c r="G105" s="76">
        <v>1</v>
      </c>
      <c r="H105" s="79">
        <v>197.25</v>
      </c>
      <c r="I105" s="76">
        <v>197.25</v>
      </c>
      <c r="J105" s="76">
        <v>10900</v>
      </c>
      <c r="K105" s="80">
        <v>2150026</v>
      </c>
    </row>
    <row r="106" ht="15" customHeight="1" spans="1:11">
      <c r="A106" s="75">
        <v>45501</v>
      </c>
      <c r="B106" s="76">
        <v>20240004284</v>
      </c>
      <c r="C106" s="77" t="s">
        <v>193</v>
      </c>
      <c r="D106" s="76" t="s">
        <v>194</v>
      </c>
      <c r="E106" s="76"/>
      <c r="F106" s="76" t="s">
        <v>47</v>
      </c>
      <c r="G106" s="76">
        <v>2</v>
      </c>
      <c r="H106" s="79">
        <v>291.86</v>
      </c>
      <c r="I106" s="76">
        <v>291.86</v>
      </c>
      <c r="J106" s="76">
        <v>10900</v>
      </c>
      <c r="K106" s="80">
        <v>3181274</v>
      </c>
    </row>
    <row r="107" ht="15" customHeight="1" spans="1:11">
      <c r="A107" s="75">
        <v>45350</v>
      </c>
      <c r="B107" s="76">
        <v>20240001025</v>
      </c>
      <c r="C107" s="77" t="s">
        <v>195</v>
      </c>
      <c r="D107" s="78" t="s">
        <v>196</v>
      </c>
      <c r="E107" s="76"/>
      <c r="F107" s="76" t="s">
        <v>47</v>
      </c>
      <c r="G107" s="76">
        <v>3</v>
      </c>
      <c r="H107" s="79">
        <v>276.2</v>
      </c>
      <c r="I107" s="76">
        <v>276.2</v>
      </c>
      <c r="J107" s="76">
        <v>9100</v>
      </c>
      <c r="K107" s="80">
        <v>2513420</v>
      </c>
    </row>
    <row r="108" ht="15" customHeight="1" spans="1:11">
      <c r="A108" s="75">
        <v>45203</v>
      </c>
      <c r="B108" s="76">
        <v>20230008629</v>
      </c>
      <c r="C108" s="77" t="s">
        <v>197</v>
      </c>
      <c r="D108" s="78" t="s">
        <v>198</v>
      </c>
      <c r="E108" s="76"/>
      <c r="F108" s="76" t="s">
        <v>199</v>
      </c>
      <c r="G108" s="76">
        <v>1</v>
      </c>
      <c r="H108" s="79">
        <v>489.11</v>
      </c>
      <c r="I108" s="76">
        <v>489.11</v>
      </c>
      <c r="J108" s="76">
        <v>7600</v>
      </c>
      <c r="K108" s="80">
        <v>3717236</v>
      </c>
    </row>
    <row r="109" ht="15" customHeight="1" spans="1:11">
      <c r="A109" s="75">
        <v>45417</v>
      </c>
      <c r="B109" s="76">
        <v>20240002594</v>
      </c>
      <c r="C109" s="77" t="s">
        <v>200</v>
      </c>
      <c r="D109" s="78" t="s">
        <v>201</v>
      </c>
      <c r="E109" s="76"/>
      <c r="F109" s="76" t="s">
        <v>199</v>
      </c>
      <c r="G109" s="76">
        <v>2</v>
      </c>
      <c r="H109" s="79">
        <v>569.14</v>
      </c>
      <c r="I109" s="76">
        <v>569.14</v>
      </c>
      <c r="J109" s="76">
        <v>7000</v>
      </c>
      <c r="K109" s="80">
        <v>3983980</v>
      </c>
    </row>
    <row r="110" ht="15" customHeight="1" spans="1:11">
      <c r="A110" s="75">
        <v>45130</v>
      </c>
      <c r="B110" s="76">
        <v>20230006201</v>
      </c>
      <c r="C110" s="77" t="s">
        <v>202</v>
      </c>
      <c r="D110" s="78" t="s">
        <v>1358</v>
      </c>
      <c r="E110" s="83" t="s">
        <v>204</v>
      </c>
      <c r="F110" s="76" t="s">
        <v>14</v>
      </c>
      <c r="G110" s="76">
        <v>1</v>
      </c>
      <c r="H110" s="79">
        <v>58.46</v>
      </c>
      <c r="I110" s="76">
        <v>58.46</v>
      </c>
      <c r="J110" s="76">
        <v>26290.01</v>
      </c>
      <c r="K110" s="80">
        <v>1536914</v>
      </c>
    </row>
    <row r="111" ht="15" customHeight="1" spans="1:11">
      <c r="A111" s="75">
        <v>45149</v>
      </c>
      <c r="B111" s="76">
        <v>20230006847</v>
      </c>
      <c r="C111" s="77" t="s">
        <v>205</v>
      </c>
      <c r="D111" s="78" t="s">
        <v>206</v>
      </c>
      <c r="E111" s="83"/>
      <c r="F111" s="76" t="s">
        <v>14</v>
      </c>
      <c r="G111" s="76">
        <v>2</v>
      </c>
      <c r="H111" s="79">
        <v>41.69</v>
      </c>
      <c r="I111" s="76">
        <v>41.69</v>
      </c>
      <c r="J111" s="76">
        <v>24675</v>
      </c>
      <c r="K111" s="80">
        <v>1028701</v>
      </c>
    </row>
    <row r="112" ht="15" customHeight="1" spans="1:11">
      <c r="A112" s="75">
        <v>45149</v>
      </c>
      <c r="B112" s="76">
        <v>20230006849</v>
      </c>
      <c r="C112" s="77" t="s">
        <v>205</v>
      </c>
      <c r="D112" s="78" t="s">
        <v>206</v>
      </c>
      <c r="E112" s="83"/>
      <c r="F112" s="76" t="s">
        <v>14</v>
      </c>
      <c r="G112" s="76">
        <v>3</v>
      </c>
      <c r="H112" s="79">
        <v>42.7</v>
      </c>
      <c r="I112" s="76">
        <v>42.7</v>
      </c>
      <c r="J112" s="76">
        <v>23799.7</v>
      </c>
      <c r="K112" s="80">
        <v>1016247</v>
      </c>
    </row>
    <row r="113" ht="15" customHeight="1" spans="1:11">
      <c r="A113" s="75">
        <v>45130</v>
      </c>
      <c r="B113" s="76">
        <v>20230006188</v>
      </c>
      <c r="C113" s="77" t="s">
        <v>207</v>
      </c>
      <c r="D113" s="78" t="s">
        <v>208</v>
      </c>
      <c r="E113" s="83"/>
      <c r="F113" s="76" t="s">
        <v>14</v>
      </c>
      <c r="G113" s="76">
        <v>4</v>
      </c>
      <c r="H113" s="79">
        <v>42.7</v>
      </c>
      <c r="I113" s="76">
        <v>42.7</v>
      </c>
      <c r="J113" s="76">
        <v>23793.72</v>
      </c>
      <c r="K113" s="80">
        <v>1015992</v>
      </c>
    </row>
    <row r="114" ht="15" customHeight="1" spans="1:11">
      <c r="A114" s="75">
        <v>45130</v>
      </c>
      <c r="B114" s="76">
        <v>20230006199</v>
      </c>
      <c r="C114" s="77" t="s">
        <v>209</v>
      </c>
      <c r="D114" s="78" t="s">
        <v>210</v>
      </c>
      <c r="E114" s="83"/>
      <c r="F114" s="76" t="s">
        <v>14</v>
      </c>
      <c r="G114" s="76">
        <v>5</v>
      </c>
      <c r="H114" s="79">
        <v>42.7</v>
      </c>
      <c r="I114" s="76">
        <v>42.7</v>
      </c>
      <c r="J114" s="76">
        <v>23887.75</v>
      </c>
      <c r="K114" s="80">
        <v>1020007</v>
      </c>
    </row>
    <row r="115" ht="15" customHeight="1" spans="1:11">
      <c r="A115" s="75">
        <v>45110</v>
      </c>
      <c r="B115" s="76">
        <v>20230005506</v>
      </c>
      <c r="C115" s="77" t="s">
        <v>211</v>
      </c>
      <c r="D115" s="78" t="s">
        <v>1359</v>
      </c>
      <c r="E115" s="83"/>
      <c r="F115" s="76" t="s">
        <v>14</v>
      </c>
      <c r="G115" s="76">
        <v>6</v>
      </c>
      <c r="H115" s="79">
        <v>42.7</v>
      </c>
      <c r="I115" s="76">
        <v>42.7</v>
      </c>
      <c r="J115" s="76">
        <v>24181.76</v>
      </c>
      <c r="K115" s="80">
        <v>1032561</v>
      </c>
    </row>
    <row r="116" ht="15" customHeight="1" spans="1:11">
      <c r="A116" s="75">
        <v>45120</v>
      </c>
      <c r="B116" s="76">
        <v>20230005811</v>
      </c>
      <c r="C116" s="77" t="s">
        <v>213</v>
      </c>
      <c r="D116" s="78" t="s">
        <v>214</v>
      </c>
      <c r="E116" s="83"/>
      <c r="F116" s="76" t="s">
        <v>14</v>
      </c>
      <c r="G116" s="76">
        <v>7</v>
      </c>
      <c r="H116" s="79">
        <v>42.7</v>
      </c>
      <c r="I116" s="76">
        <v>42.7</v>
      </c>
      <c r="J116" s="76">
        <v>23799.7</v>
      </c>
      <c r="K116" s="80">
        <v>1016247</v>
      </c>
    </row>
    <row r="117" ht="15" customHeight="1" spans="1:11">
      <c r="A117" s="75">
        <v>45117</v>
      </c>
      <c r="B117" s="76">
        <v>20230005770</v>
      </c>
      <c r="C117" s="77" t="s">
        <v>215</v>
      </c>
      <c r="D117" s="78" t="s">
        <v>216</v>
      </c>
      <c r="E117" s="83"/>
      <c r="F117" s="76" t="s">
        <v>14</v>
      </c>
      <c r="G117" s="76">
        <v>8</v>
      </c>
      <c r="H117" s="79">
        <v>42.7</v>
      </c>
      <c r="I117" s="76">
        <v>42.7</v>
      </c>
      <c r="J117" s="76">
        <v>24475.79</v>
      </c>
      <c r="K117" s="80">
        <v>1045116</v>
      </c>
    </row>
    <row r="118" ht="15" customHeight="1" spans="1:11">
      <c r="A118" s="75">
        <v>45138</v>
      </c>
      <c r="B118" s="76">
        <v>20230006480</v>
      </c>
      <c r="C118" s="77" t="s">
        <v>217</v>
      </c>
      <c r="D118" s="78" t="s">
        <v>218</v>
      </c>
      <c r="E118" s="83"/>
      <c r="F118" s="76" t="s">
        <v>14</v>
      </c>
      <c r="G118" s="76">
        <v>9</v>
      </c>
      <c r="H118" s="79">
        <v>42.7</v>
      </c>
      <c r="I118" s="76">
        <v>42.7</v>
      </c>
      <c r="J118" s="76">
        <v>24633.96</v>
      </c>
      <c r="K118" s="80">
        <v>1051871</v>
      </c>
    </row>
    <row r="119" ht="15" customHeight="1" spans="1:11">
      <c r="A119" s="75">
        <v>45166</v>
      </c>
      <c r="B119" s="76">
        <v>20230007366</v>
      </c>
      <c r="C119" s="77" t="s">
        <v>219</v>
      </c>
      <c r="D119" s="78" t="s">
        <v>220</v>
      </c>
      <c r="E119" s="83"/>
      <c r="F119" s="76" t="s">
        <v>14</v>
      </c>
      <c r="G119" s="76">
        <v>10</v>
      </c>
      <c r="H119" s="79">
        <v>42.7</v>
      </c>
      <c r="I119" s="76">
        <v>42.7</v>
      </c>
      <c r="J119" s="76">
        <v>25532.91</v>
      </c>
      <c r="K119" s="80">
        <v>1090255</v>
      </c>
    </row>
    <row r="120" ht="15" customHeight="1" spans="1:11">
      <c r="A120" s="75">
        <v>45527</v>
      </c>
      <c r="B120" s="76">
        <v>20240004827</v>
      </c>
      <c r="C120" s="77" t="s">
        <v>221</v>
      </c>
      <c r="D120" s="78" t="s">
        <v>222</v>
      </c>
      <c r="E120" s="83"/>
      <c r="F120" s="76" t="s">
        <v>14</v>
      </c>
      <c r="G120" s="76">
        <v>11</v>
      </c>
      <c r="H120" s="79">
        <v>55.92</v>
      </c>
      <c r="I120" s="76">
        <v>55.92</v>
      </c>
      <c r="J120" s="76">
        <v>26917.71</v>
      </c>
      <c r="K120" s="80">
        <v>1505238</v>
      </c>
    </row>
    <row r="121" ht="15" customHeight="1" spans="1:11">
      <c r="A121" s="75">
        <v>45114</v>
      </c>
      <c r="B121" s="76">
        <v>20230005679</v>
      </c>
      <c r="C121" s="82" t="s">
        <v>223</v>
      </c>
      <c r="D121" s="78" t="s">
        <v>1360</v>
      </c>
      <c r="E121" s="83"/>
      <c r="F121" s="76" t="s">
        <v>14</v>
      </c>
      <c r="G121" s="76">
        <v>12</v>
      </c>
      <c r="H121" s="79">
        <v>42.19</v>
      </c>
      <c r="I121" s="76">
        <v>42.19</v>
      </c>
      <c r="J121" s="76">
        <v>33084.45</v>
      </c>
      <c r="K121" s="80">
        <v>1395833</v>
      </c>
    </row>
    <row r="122" ht="15" customHeight="1" spans="1:11">
      <c r="A122" s="75">
        <v>45114</v>
      </c>
      <c r="B122" s="76">
        <v>20230005680</v>
      </c>
      <c r="C122" s="82" t="s">
        <v>223</v>
      </c>
      <c r="D122" s="78" t="s">
        <v>225</v>
      </c>
      <c r="E122" s="83"/>
      <c r="F122" s="76" t="s">
        <v>14</v>
      </c>
      <c r="G122" s="76">
        <v>13</v>
      </c>
      <c r="H122" s="79">
        <v>42.19</v>
      </c>
      <c r="I122" s="76">
        <v>42.19</v>
      </c>
      <c r="J122" s="76">
        <v>26171.3</v>
      </c>
      <c r="K122" s="80">
        <v>1104167</v>
      </c>
    </row>
    <row r="123" ht="15" customHeight="1" spans="1:11">
      <c r="A123" s="75">
        <v>45527</v>
      </c>
      <c r="B123" s="76">
        <v>20240004828</v>
      </c>
      <c r="C123" s="77" t="s">
        <v>226</v>
      </c>
      <c r="D123" s="78" t="s">
        <v>222</v>
      </c>
      <c r="E123" s="83"/>
      <c r="F123" s="76" t="s">
        <v>14</v>
      </c>
      <c r="G123" s="76">
        <v>14</v>
      </c>
      <c r="H123" s="79">
        <v>55.92</v>
      </c>
      <c r="I123" s="76">
        <v>55.92</v>
      </c>
      <c r="J123" s="76">
        <v>20781.43</v>
      </c>
      <c r="K123" s="80">
        <v>1162098</v>
      </c>
    </row>
    <row r="124" ht="15" customHeight="1" spans="1:11">
      <c r="A124" s="75">
        <v>45114</v>
      </c>
      <c r="B124" s="76">
        <v>20230005699</v>
      </c>
      <c r="C124" s="77" t="s">
        <v>227</v>
      </c>
      <c r="D124" s="78" t="s">
        <v>228</v>
      </c>
      <c r="E124" s="83"/>
      <c r="F124" s="76" t="s">
        <v>14</v>
      </c>
      <c r="G124" s="76">
        <v>15</v>
      </c>
      <c r="H124" s="79">
        <v>42.7</v>
      </c>
      <c r="I124" s="76">
        <v>42.7</v>
      </c>
      <c r="J124" s="76">
        <v>17880.15</v>
      </c>
      <c r="K124" s="80">
        <v>763483</v>
      </c>
    </row>
    <row r="125" ht="15" customHeight="1" spans="1:11">
      <c r="A125" s="75">
        <v>45204</v>
      </c>
      <c r="B125" s="76">
        <v>20230008663</v>
      </c>
      <c r="C125" s="77" t="s">
        <v>229</v>
      </c>
      <c r="D125" s="78" t="s">
        <v>230</v>
      </c>
      <c r="E125" s="83"/>
      <c r="F125" s="76" t="s">
        <v>14</v>
      </c>
      <c r="G125" s="76">
        <v>16</v>
      </c>
      <c r="H125" s="79">
        <v>42.7</v>
      </c>
      <c r="I125" s="76">
        <v>42.7</v>
      </c>
      <c r="J125" s="76">
        <v>17214.88</v>
      </c>
      <c r="K125" s="80">
        <v>735076</v>
      </c>
    </row>
    <row r="126" ht="15" customHeight="1" spans="1:11">
      <c r="A126" s="75">
        <v>45109</v>
      </c>
      <c r="B126" s="76">
        <v>20230005464</v>
      </c>
      <c r="C126" s="77" t="s">
        <v>231</v>
      </c>
      <c r="D126" s="78" t="s">
        <v>232</v>
      </c>
      <c r="E126" s="83"/>
      <c r="F126" s="76" t="s">
        <v>14</v>
      </c>
      <c r="G126" s="76">
        <v>17</v>
      </c>
      <c r="H126" s="79">
        <v>42.7</v>
      </c>
      <c r="I126" s="76">
        <v>42.7</v>
      </c>
      <c r="J126" s="76">
        <v>17621.83</v>
      </c>
      <c r="K126" s="80">
        <v>752453</v>
      </c>
    </row>
    <row r="127" ht="15" customHeight="1" spans="1:11">
      <c r="A127" s="75">
        <v>45107</v>
      </c>
      <c r="B127" s="76">
        <v>20230005448</v>
      </c>
      <c r="C127" s="77" t="s">
        <v>233</v>
      </c>
      <c r="D127" s="78" t="s">
        <v>234</v>
      </c>
      <c r="E127" s="83"/>
      <c r="F127" s="76" t="s">
        <v>14</v>
      </c>
      <c r="G127" s="76">
        <v>18</v>
      </c>
      <c r="H127" s="79">
        <v>42.8</v>
      </c>
      <c r="I127" s="76">
        <v>42.8</v>
      </c>
      <c r="J127" s="76">
        <v>17400</v>
      </c>
      <c r="K127" s="80">
        <v>744720</v>
      </c>
    </row>
    <row r="128" ht="15" customHeight="1" spans="1:11">
      <c r="A128" s="75">
        <v>45110</v>
      </c>
      <c r="B128" s="76">
        <v>20230005507</v>
      </c>
      <c r="C128" s="77" t="s">
        <v>211</v>
      </c>
      <c r="D128" s="78" t="s">
        <v>235</v>
      </c>
      <c r="E128" s="83"/>
      <c r="F128" s="76" t="s">
        <v>14</v>
      </c>
      <c r="G128" s="76">
        <v>19</v>
      </c>
      <c r="H128" s="79">
        <v>42.7</v>
      </c>
      <c r="I128" s="76">
        <v>42.7</v>
      </c>
      <c r="J128" s="76">
        <v>16956.55</v>
      </c>
      <c r="K128" s="80">
        <v>724045</v>
      </c>
    </row>
    <row r="129" ht="15" customHeight="1" spans="1:11">
      <c r="A129" s="75">
        <v>45130</v>
      </c>
      <c r="B129" s="76">
        <v>20230006200</v>
      </c>
      <c r="C129" s="77" t="s">
        <v>209</v>
      </c>
      <c r="D129" s="78" t="s">
        <v>210</v>
      </c>
      <c r="E129" s="83"/>
      <c r="F129" s="76" t="s">
        <v>14</v>
      </c>
      <c r="G129" s="76">
        <v>20</v>
      </c>
      <c r="H129" s="79">
        <v>42.7</v>
      </c>
      <c r="I129" s="76">
        <v>42.7</v>
      </c>
      <c r="J129" s="76">
        <v>16942.67</v>
      </c>
      <c r="K129" s="80">
        <v>723452</v>
      </c>
    </row>
    <row r="130" ht="15" customHeight="1" spans="1:11">
      <c r="A130" s="75">
        <v>45130</v>
      </c>
      <c r="B130" s="76">
        <v>20230006190</v>
      </c>
      <c r="C130" s="77" t="s">
        <v>207</v>
      </c>
      <c r="D130" s="78" t="s">
        <v>208</v>
      </c>
      <c r="E130" s="83"/>
      <c r="F130" s="76" t="s">
        <v>14</v>
      </c>
      <c r="G130" s="76">
        <v>21</v>
      </c>
      <c r="H130" s="79">
        <v>42.7</v>
      </c>
      <c r="I130" s="76">
        <v>42.7</v>
      </c>
      <c r="J130" s="76">
        <v>16849.62</v>
      </c>
      <c r="K130" s="80">
        <v>719479</v>
      </c>
    </row>
    <row r="131" ht="15" customHeight="1" spans="1:11">
      <c r="A131" s="75">
        <v>45149</v>
      </c>
      <c r="B131" s="76">
        <v>20230006850</v>
      </c>
      <c r="C131" s="77" t="s">
        <v>205</v>
      </c>
      <c r="D131" s="78" t="s">
        <v>206</v>
      </c>
      <c r="E131" s="83"/>
      <c r="F131" s="76" t="s">
        <v>14</v>
      </c>
      <c r="G131" s="76">
        <v>22</v>
      </c>
      <c r="H131" s="79">
        <v>42.7</v>
      </c>
      <c r="I131" s="76">
        <v>42.7</v>
      </c>
      <c r="J131" s="76">
        <v>17135</v>
      </c>
      <c r="K131" s="80">
        <v>731665</v>
      </c>
    </row>
    <row r="132" ht="15" customHeight="1" spans="1:11">
      <c r="A132" s="75">
        <v>45149</v>
      </c>
      <c r="B132" s="76">
        <v>20230006852</v>
      </c>
      <c r="C132" s="77" t="s">
        <v>205</v>
      </c>
      <c r="D132" s="78" t="s">
        <v>206</v>
      </c>
      <c r="E132" s="83"/>
      <c r="F132" s="76" t="s">
        <v>14</v>
      </c>
      <c r="G132" s="76">
        <v>23</v>
      </c>
      <c r="H132" s="79">
        <v>41.69</v>
      </c>
      <c r="I132" s="76">
        <v>41.69</v>
      </c>
      <c r="J132" s="76">
        <v>17201.58</v>
      </c>
      <c r="K132" s="80">
        <v>717135</v>
      </c>
    </row>
    <row r="133" ht="15" customHeight="1" spans="1:11">
      <c r="A133" s="75">
        <v>45130</v>
      </c>
      <c r="B133" s="76">
        <v>20230006202</v>
      </c>
      <c r="C133" s="77" t="s">
        <v>202</v>
      </c>
      <c r="D133" s="78" t="s">
        <v>236</v>
      </c>
      <c r="E133" s="83"/>
      <c r="F133" s="76" t="s">
        <v>14</v>
      </c>
      <c r="G133" s="76">
        <v>24</v>
      </c>
      <c r="H133" s="79">
        <v>58.46</v>
      </c>
      <c r="I133" s="76">
        <v>58.46</v>
      </c>
      <c r="J133" s="76">
        <v>19436.81</v>
      </c>
      <c r="K133" s="80">
        <v>1136276</v>
      </c>
    </row>
    <row r="134" ht="15" customHeight="1" spans="1:11">
      <c r="A134" s="75">
        <v>45566</v>
      </c>
      <c r="B134" s="76">
        <v>20240005476</v>
      </c>
      <c r="C134" s="77" t="s">
        <v>237</v>
      </c>
      <c r="D134" s="76" t="s">
        <v>238</v>
      </c>
      <c r="E134" s="83"/>
      <c r="F134" s="76" t="s">
        <v>47</v>
      </c>
      <c r="G134" s="76">
        <v>1</v>
      </c>
      <c r="H134" s="79">
        <v>351.53</v>
      </c>
      <c r="I134" s="76">
        <v>351.53</v>
      </c>
      <c r="J134" s="76">
        <v>9925</v>
      </c>
      <c r="K134" s="80">
        <v>3488935</v>
      </c>
    </row>
    <row r="135" ht="15" customHeight="1" spans="1:11">
      <c r="A135" s="75"/>
      <c r="B135" s="76"/>
      <c r="C135" s="77" t="s">
        <v>1361</v>
      </c>
      <c r="D135" s="78" t="s">
        <v>1362</v>
      </c>
      <c r="E135" s="83"/>
      <c r="F135" s="76" t="s">
        <v>47</v>
      </c>
      <c r="G135" s="76">
        <v>2</v>
      </c>
      <c r="H135" s="79">
        <v>312.83</v>
      </c>
      <c r="I135" s="76">
        <v>312.83</v>
      </c>
      <c r="J135" s="76">
        <v>9589.87</v>
      </c>
      <c r="K135" s="80">
        <v>3000000</v>
      </c>
    </row>
    <row r="136" ht="15" customHeight="1" spans="1:11">
      <c r="A136" s="75"/>
      <c r="B136" s="76"/>
      <c r="C136" s="77" t="s">
        <v>1363</v>
      </c>
      <c r="D136" s="78" t="s">
        <v>1364</v>
      </c>
      <c r="E136" s="83"/>
      <c r="F136" s="76" t="s">
        <v>47</v>
      </c>
      <c r="G136" s="76">
        <v>4</v>
      </c>
      <c r="H136" s="79">
        <v>346.53</v>
      </c>
      <c r="I136" s="76">
        <v>346.53</v>
      </c>
      <c r="J136" s="76">
        <v>11000</v>
      </c>
      <c r="K136" s="80">
        <v>3811830</v>
      </c>
    </row>
    <row r="137" ht="15" customHeight="1" spans="1:11">
      <c r="A137" s="85">
        <v>44968</v>
      </c>
      <c r="B137" s="81">
        <v>20230001464</v>
      </c>
      <c r="C137" s="76"/>
      <c r="D137" s="215" t="s">
        <v>239</v>
      </c>
      <c r="E137" s="78" t="s">
        <v>240</v>
      </c>
      <c r="F137" s="86" t="s">
        <v>241</v>
      </c>
      <c r="G137" s="76">
        <v>140.29</v>
      </c>
      <c r="H137" s="79">
        <v>140.29</v>
      </c>
      <c r="I137" s="76">
        <v>7863</v>
      </c>
      <c r="K137" s="87">
        <v>1103100</v>
      </c>
    </row>
    <row r="138" ht="15" customHeight="1" spans="1:11">
      <c r="A138" s="85">
        <v>45083</v>
      </c>
      <c r="B138" s="81">
        <v>20230004789</v>
      </c>
      <c r="C138" s="76"/>
      <c r="D138" s="215" t="s">
        <v>242</v>
      </c>
      <c r="E138" s="76" t="s">
        <v>243</v>
      </c>
      <c r="F138" s="88" t="s">
        <v>244</v>
      </c>
      <c r="G138" s="76">
        <v>146.97</v>
      </c>
      <c r="H138" s="79">
        <v>146.97</v>
      </c>
      <c r="I138" s="76">
        <v>5270</v>
      </c>
      <c r="K138" s="87">
        <v>774532</v>
      </c>
    </row>
    <row r="139" ht="15" customHeight="1" spans="1:11">
      <c r="A139" s="85">
        <v>45301</v>
      </c>
      <c r="B139" s="81">
        <v>20240000220</v>
      </c>
      <c r="C139" s="76"/>
      <c r="D139" s="215" t="s">
        <v>245</v>
      </c>
      <c r="E139" s="76" t="s">
        <v>246</v>
      </c>
      <c r="F139" s="86" t="s">
        <v>247</v>
      </c>
      <c r="G139" s="76">
        <v>137.77</v>
      </c>
      <c r="H139" s="79">
        <v>137.77</v>
      </c>
      <c r="I139" s="76">
        <v>5334.97</v>
      </c>
      <c r="K139" s="87">
        <v>735000</v>
      </c>
    </row>
    <row r="140" ht="15" customHeight="1" spans="1:11">
      <c r="A140" s="85">
        <v>44977</v>
      </c>
      <c r="B140" s="81">
        <v>20230001743</v>
      </c>
      <c r="C140" s="76"/>
      <c r="D140" s="76" t="s">
        <v>248</v>
      </c>
      <c r="E140" s="76" t="s">
        <v>249</v>
      </c>
      <c r="F140" s="88" t="s">
        <v>250</v>
      </c>
      <c r="G140" s="76">
        <v>146.97</v>
      </c>
      <c r="H140" s="79">
        <v>146.97</v>
      </c>
      <c r="I140" s="76">
        <v>5245.55</v>
      </c>
      <c r="K140" s="87">
        <v>770939</v>
      </c>
    </row>
    <row r="141" ht="15" customHeight="1" spans="1:11">
      <c r="A141" s="85">
        <v>44967</v>
      </c>
      <c r="B141" s="81">
        <v>20230001404</v>
      </c>
      <c r="C141" s="76"/>
      <c r="D141" s="215" t="s">
        <v>251</v>
      </c>
      <c r="E141" s="78" t="s">
        <v>252</v>
      </c>
      <c r="F141" s="86" t="s">
        <v>253</v>
      </c>
      <c r="G141" s="76">
        <v>137.77</v>
      </c>
      <c r="H141" s="79">
        <v>137.77</v>
      </c>
      <c r="I141" s="89">
        <v>5140.96</v>
      </c>
      <c r="K141" s="87">
        <v>708270</v>
      </c>
    </row>
    <row r="142" ht="15" customHeight="1" spans="1:11">
      <c r="A142" s="85">
        <v>44968</v>
      </c>
      <c r="B142" s="81">
        <v>20230001431</v>
      </c>
      <c r="C142" s="76"/>
      <c r="D142" s="215" t="s">
        <v>254</v>
      </c>
      <c r="E142" s="76" t="s">
        <v>255</v>
      </c>
      <c r="F142" s="88" t="s">
        <v>256</v>
      </c>
      <c r="G142" s="76">
        <v>146.97</v>
      </c>
      <c r="H142" s="79">
        <v>146.97</v>
      </c>
      <c r="I142" s="76">
        <v>5300</v>
      </c>
      <c r="K142" s="87">
        <v>778941</v>
      </c>
    </row>
    <row r="143" ht="15" customHeight="1" spans="1:11">
      <c r="A143" s="85">
        <v>44962</v>
      </c>
      <c r="B143" s="81">
        <v>20230000706</v>
      </c>
      <c r="C143" s="76"/>
      <c r="D143" s="215" t="s">
        <v>257</v>
      </c>
      <c r="E143" s="78" t="s">
        <v>258</v>
      </c>
      <c r="F143" s="86" t="s">
        <v>259</v>
      </c>
      <c r="G143" s="76">
        <v>137.77</v>
      </c>
      <c r="H143" s="79">
        <v>137.77</v>
      </c>
      <c r="I143" s="76">
        <v>5320</v>
      </c>
      <c r="K143" s="87">
        <v>732936</v>
      </c>
    </row>
    <row r="144" ht="15" customHeight="1" spans="1:11">
      <c r="A144" s="85">
        <v>44967</v>
      </c>
      <c r="B144" s="81">
        <v>20230001400</v>
      </c>
      <c r="C144" s="76"/>
      <c r="D144" s="76" t="s">
        <v>260</v>
      </c>
      <c r="E144" s="78" t="s">
        <v>261</v>
      </c>
      <c r="F144" s="88" t="s">
        <v>262</v>
      </c>
      <c r="G144" s="76">
        <v>146.97</v>
      </c>
      <c r="H144" s="79">
        <v>146.97</v>
      </c>
      <c r="I144" s="76">
        <v>5208.96</v>
      </c>
      <c r="K144" s="87">
        <v>765561</v>
      </c>
    </row>
    <row r="145" ht="15" customHeight="1" spans="1:11">
      <c r="A145" s="85">
        <v>45046</v>
      </c>
      <c r="B145" s="81">
        <v>20230003790</v>
      </c>
      <c r="C145" s="76"/>
      <c r="D145" s="215" t="s">
        <v>263</v>
      </c>
      <c r="E145" s="78" t="s">
        <v>264</v>
      </c>
      <c r="F145" s="86" t="s">
        <v>265</v>
      </c>
      <c r="G145" s="76">
        <v>137.77</v>
      </c>
      <c r="H145" s="79">
        <v>137.77</v>
      </c>
      <c r="I145" s="76">
        <v>5421.94</v>
      </c>
      <c r="K145" s="87">
        <v>746980</v>
      </c>
    </row>
    <row r="146" ht="15" customHeight="1" spans="1:11">
      <c r="A146" s="85">
        <v>45078</v>
      </c>
      <c r="B146" s="81">
        <v>20230004864</v>
      </c>
      <c r="C146" s="76"/>
      <c r="D146" s="77" t="s">
        <v>266</v>
      </c>
      <c r="E146" s="76" t="s">
        <v>267</v>
      </c>
      <c r="F146" s="88" t="s">
        <v>268</v>
      </c>
      <c r="G146" s="76">
        <v>146.97</v>
      </c>
      <c r="H146" s="79">
        <v>146.97</v>
      </c>
      <c r="I146" s="89">
        <v>5877.22664489352</v>
      </c>
      <c r="K146" s="87">
        <v>863776</v>
      </c>
    </row>
    <row r="147" ht="15" customHeight="1" spans="1:11">
      <c r="A147" s="85">
        <v>44991</v>
      </c>
      <c r="B147" s="81">
        <v>20230000730</v>
      </c>
      <c r="C147" s="76"/>
      <c r="D147" s="215" t="s">
        <v>269</v>
      </c>
      <c r="E147" s="78" t="s">
        <v>270</v>
      </c>
      <c r="F147" s="86" t="s">
        <v>271</v>
      </c>
      <c r="G147" s="76">
        <v>137.77</v>
      </c>
      <c r="H147" s="79">
        <v>137.77</v>
      </c>
      <c r="I147" s="76">
        <v>5265.96</v>
      </c>
      <c r="K147" s="87">
        <v>725492</v>
      </c>
    </row>
    <row r="148" ht="15" customHeight="1" spans="1:11">
      <c r="A148" s="85">
        <v>44962</v>
      </c>
      <c r="B148" s="81">
        <v>20230000725</v>
      </c>
      <c r="C148" s="76"/>
      <c r="D148" s="215" t="s">
        <v>272</v>
      </c>
      <c r="E148" s="78" t="s">
        <v>273</v>
      </c>
      <c r="F148" s="88" t="s">
        <v>274</v>
      </c>
      <c r="G148" s="76">
        <v>146.97</v>
      </c>
      <c r="H148" s="79">
        <v>146.97</v>
      </c>
      <c r="I148" s="76">
        <v>5298.97</v>
      </c>
      <c r="K148" s="87">
        <v>778789</v>
      </c>
    </row>
    <row r="149" ht="15" customHeight="1" spans="1:11">
      <c r="A149" s="85">
        <v>44932</v>
      </c>
      <c r="B149" s="81">
        <v>20230000142</v>
      </c>
      <c r="C149" s="76"/>
      <c r="D149" s="215" t="s">
        <v>275</v>
      </c>
      <c r="E149" s="78" t="s">
        <v>276</v>
      </c>
      <c r="F149" s="86" t="s">
        <v>277</v>
      </c>
      <c r="G149" s="76">
        <v>137.77</v>
      </c>
      <c r="H149" s="79">
        <v>137.77</v>
      </c>
      <c r="I149" s="76">
        <v>5310.96</v>
      </c>
      <c r="K149" s="87">
        <v>731691</v>
      </c>
    </row>
    <row r="150" ht="15" customHeight="1" spans="1:11">
      <c r="A150" s="85">
        <v>44992</v>
      </c>
      <c r="B150" s="81">
        <v>20230000953</v>
      </c>
      <c r="C150" s="76"/>
      <c r="D150" s="215" t="s">
        <v>278</v>
      </c>
      <c r="E150" s="76" t="s">
        <v>279</v>
      </c>
      <c r="F150" s="86" t="s">
        <v>280</v>
      </c>
      <c r="G150" s="76">
        <v>146.97</v>
      </c>
      <c r="H150" s="79">
        <v>146.97</v>
      </c>
      <c r="I150" s="76">
        <v>5323.96</v>
      </c>
      <c r="K150" s="87">
        <v>782463</v>
      </c>
    </row>
    <row r="151" ht="15" customHeight="1" spans="1:11">
      <c r="A151" s="85">
        <v>44967</v>
      </c>
      <c r="B151" s="81">
        <v>20230001308</v>
      </c>
      <c r="C151" s="76"/>
      <c r="D151" s="76" t="s">
        <v>281</v>
      </c>
      <c r="E151" s="78" t="s">
        <v>282</v>
      </c>
      <c r="F151" s="86" t="s">
        <v>283</v>
      </c>
      <c r="G151" s="76">
        <v>137.77</v>
      </c>
      <c r="H151" s="79">
        <v>137.77</v>
      </c>
      <c r="I151" s="76">
        <v>5335.96</v>
      </c>
      <c r="K151" s="87">
        <v>735136</v>
      </c>
    </row>
    <row r="152" ht="15" customHeight="1" spans="1:11">
      <c r="A152" s="85">
        <v>45026</v>
      </c>
      <c r="B152" s="81">
        <v>20230003229</v>
      </c>
      <c r="C152" s="76"/>
      <c r="D152" s="215" t="s">
        <v>284</v>
      </c>
      <c r="E152" s="76" t="s">
        <v>163</v>
      </c>
      <c r="F152" s="88" t="s">
        <v>285</v>
      </c>
      <c r="G152" s="76">
        <v>146.97</v>
      </c>
      <c r="H152" s="79">
        <v>146.97</v>
      </c>
      <c r="I152" s="76">
        <v>5368.96</v>
      </c>
      <c r="K152" s="87">
        <v>789076</v>
      </c>
    </row>
    <row r="153" ht="15" customHeight="1" spans="1:11">
      <c r="A153" s="85">
        <v>44966</v>
      </c>
      <c r="B153" s="81">
        <v>20230001243</v>
      </c>
      <c r="C153" s="76"/>
      <c r="D153" s="215" t="s">
        <v>286</v>
      </c>
      <c r="E153" s="90" t="s">
        <v>287</v>
      </c>
      <c r="F153" s="86" t="s">
        <v>288</v>
      </c>
      <c r="G153" s="76">
        <v>137.77</v>
      </c>
      <c r="H153" s="79">
        <v>137.77</v>
      </c>
      <c r="I153" s="76">
        <v>5380.96</v>
      </c>
      <c r="K153" s="87">
        <v>741335</v>
      </c>
    </row>
    <row r="154" ht="15" customHeight="1" spans="1:11">
      <c r="A154" s="85">
        <v>44966</v>
      </c>
      <c r="B154" s="81">
        <v>20230001161</v>
      </c>
      <c r="C154" s="76"/>
      <c r="D154" s="215" t="s">
        <v>289</v>
      </c>
      <c r="E154" s="78" t="s">
        <v>290</v>
      </c>
      <c r="F154" s="88" t="s">
        <v>291</v>
      </c>
      <c r="G154" s="76">
        <v>146.97</v>
      </c>
      <c r="H154" s="79">
        <v>146.97</v>
      </c>
      <c r="I154" s="76">
        <v>5388.96</v>
      </c>
      <c r="K154" s="87">
        <v>792016</v>
      </c>
    </row>
    <row r="155" ht="15" customHeight="1" spans="1:11">
      <c r="A155" s="85">
        <v>44933</v>
      </c>
      <c r="B155" s="81">
        <v>20230000170</v>
      </c>
      <c r="C155" s="76"/>
      <c r="D155" s="215" t="s">
        <v>292</v>
      </c>
      <c r="E155" s="78" t="s">
        <v>191</v>
      </c>
      <c r="F155" s="86" t="s">
        <v>293</v>
      </c>
      <c r="G155" s="76">
        <v>137.77</v>
      </c>
      <c r="H155" s="79">
        <v>137.77</v>
      </c>
      <c r="I155" s="76">
        <v>5351</v>
      </c>
      <c r="K155" s="91">
        <v>737202</v>
      </c>
    </row>
    <row r="156" ht="15" customHeight="1" spans="1:11">
      <c r="A156" s="85">
        <v>45094</v>
      </c>
      <c r="B156" s="81">
        <v>20230005171</v>
      </c>
      <c r="C156" s="76"/>
      <c r="D156" s="215" t="s">
        <v>294</v>
      </c>
      <c r="E156" s="78" t="s">
        <v>295</v>
      </c>
      <c r="F156" s="88" t="s">
        <v>296</v>
      </c>
      <c r="G156" s="76">
        <v>146.97</v>
      </c>
      <c r="H156" s="79">
        <v>146.97</v>
      </c>
      <c r="I156" s="76">
        <v>6443.5</v>
      </c>
      <c r="K156" s="87">
        <v>947000</v>
      </c>
    </row>
    <row r="157" ht="15" customHeight="1" spans="1:11">
      <c r="A157" s="85">
        <v>44967</v>
      </c>
      <c r="B157" s="81">
        <v>20230001343</v>
      </c>
      <c r="C157" s="76"/>
      <c r="D157" s="215" t="s">
        <v>297</v>
      </c>
      <c r="E157" s="78" t="s">
        <v>298</v>
      </c>
      <c r="F157" s="86" t="s">
        <v>299</v>
      </c>
      <c r="G157" s="76">
        <v>137.77</v>
      </c>
      <c r="H157" s="79">
        <v>137.77</v>
      </c>
      <c r="I157" s="76">
        <v>6520</v>
      </c>
      <c r="K157" s="87">
        <v>898260</v>
      </c>
    </row>
    <row r="158" ht="15" customHeight="1" spans="1:11">
      <c r="A158" s="85">
        <v>45204</v>
      </c>
      <c r="B158" s="81">
        <v>20230008632</v>
      </c>
      <c r="C158" s="76"/>
      <c r="D158" s="215" t="s">
        <v>300</v>
      </c>
      <c r="E158" s="78" t="s">
        <v>301</v>
      </c>
      <c r="F158" s="88" t="s">
        <v>302</v>
      </c>
      <c r="G158" s="76">
        <v>140.29</v>
      </c>
      <c r="H158" s="79">
        <v>140.29</v>
      </c>
      <c r="I158" s="76">
        <v>7860</v>
      </c>
      <c r="K158" s="87">
        <v>1102679</v>
      </c>
    </row>
    <row r="159" ht="15" customHeight="1" spans="1:11">
      <c r="A159" s="85">
        <v>44964</v>
      </c>
      <c r="B159" s="81">
        <v>20230000901</v>
      </c>
      <c r="C159" s="76"/>
      <c r="D159" s="215" t="s">
        <v>303</v>
      </c>
      <c r="E159" s="76" t="s">
        <v>304</v>
      </c>
      <c r="F159" s="86" t="s">
        <v>305</v>
      </c>
      <c r="G159" s="76">
        <v>140.89</v>
      </c>
      <c r="H159" s="79">
        <v>140.89</v>
      </c>
      <c r="I159" s="76">
        <v>7835</v>
      </c>
      <c r="K159" s="87">
        <v>1103873</v>
      </c>
    </row>
    <row r="160" ht="15" customHeight="1" spans="1:11">
      <c r="A160" s="85">
        <v>45137</v>
      </c>
      <c r="B160" s="81">
        <v>20230006450</v>
      </c>
      <c r="C160" s="76"/>
      <c r="D160" s="215" t="s">
        <v>306</v>
      </c>
      <c r="E160" s="76" t="s">
        <v>307</v>
      </c>
      <c r="F160" s="88" t="s">
        <v>308</v>
      </c>
      <c r="G160" s="76">
        <v>137.77</v>
      </c>
      <c r="H160" s="79">
        <v>137.77</v>
      </c>
      <c r="I160" s="76">
        <v>5618</v>
      </c>
      <c r="K160" s="87">
        <v>774000</v>
      </c>
    </row>
    <row r="161" ht="15" customHeight="1" spans="1:11">
      <c r="A161" s="85">
        <v>45120</v>
      </c>
      <c r="B161" s="81">
        <v>20230005822</v>
      </c>
      <c r="C161" s="76"/>
      <c r="D161" s="215" t="s">
        <v>309</v>
      </c>
      <c r="E161" s="76" t="s">
        <v>310</v>
      </c>
      <c r="F161" s="86" t="s">
        <v>311</v>
      </c>
      <c r="G161" s="76">
        <v>138.26</v>
      </c>
      <c r="H161" s="79">
        <v>138.26</v>
      </c>
      <c r="I161" s="76">
        <v>5240</v>
      </c>
      <c r="K161" s="87">
        <v>724482</v>
      </c>
    </row>
    <row r="162" ht="15" customHeight="1" spans="1:11">
      <c r="A162" s="85">
        <v>44965</v>
      </c>
      <c r="B162" s="81">
        <v>20230001075</v>
      </c>
      <c r="C162" s="76"/>
      <c r="D162" s="215" t="s">
        <v>312</v>
      </c>
      <c r="E162" s="76" t="s">
        <v>313</v>
      </c>
      <c r="F162" s="88" t="s">
        <v>314</v>
      </c>
      <c r="G162" s="76">
        <v>137.77</v>
      </c>
      <c r="H162" s="79">
        <v>137.77</v>
      </c>
      <c r="I162" s="76">
        <v>5258</v>
      </c>
      <c r="K162" s="87">
        <v>724395</v>
      </c>
    </row>
    <row r="163" ht="15" customHeight="1" spans="1:11">
      <c r="A163" s="85">
        <v>44974</v>
      </c>
      <c r="B163" s="81">
        <v>20230001692</v>
      </c>
      <c r="C163" s="76"/>
      <c r="D163" s="76" t="s">
        <v>315</v>
      </c>
      <c r="E163" s="78" t="s">
        <v>316</v>
      </c>
      <c r="F163" s="88" t="s">
        <v>317</v>
      </c>
      <c r="G163" s="76">
        <v>138.26</v>
      </c>
      <c r="H163" s="79">
        <v>138.26</v>
      </c>
      <c r="I163" s="76">
        <v>5114.96</v>
      </c>
      <c r="K163" s="87">
        <v>707195</v>
      </c>
    </row>
    <row r="164" ht="15" customHeight="1" spans="1:11">
      <c r="A164" s="92">
        <v>44968</v>
      </c>
      <c r="B164" s="81">
        <v>20230001440</v>
      </c>
      <c r="C164" s="76"/>
      <c r="D164" s="77" t="s">
        <v>318</v>
      </c>
      <c r="E164" s="93" t="s">
        <v>319</v>
      </c>
      <c r="F164" s="88" t="s">
        <v>320</v>
      </c>
      <c r="G164" s="76">
        <v>137.77</v>
      </c>
      <c r="H164" s="79">
        <v>137.77</v>
      </c>
      <c r="I164" s="76">
        <v>137.77</v>
      </c>
      <c r="K164" s="87">
        <v>728681</v>
      </c>
    </row>
    <row r="165" ht="15" customHeight="1" spans="1:11">
      <c r="A165" s="92">
        <v>44968</v>
      </c>
      <c r="B165" s="94">
        <v>20230001507</v>
      </c>
      <c r="C165" s="76"/>
      <c r="D165" s="77" t="s">
        <v>321</v>
      </c>
      <c r="E165" s="93" t="s">
        <v>322</v>
      </c>
      <c r="F165" s="86" t="s">
        <v>323</v>
      </c>
      <c r="G165" s="76">
        <v>138.26</v>
      </c>
      <c r="H165" s="79">
        <v>138.26</v>
      </c>
      <c r="I165" s="76">
        <v>5268.63</v>
      </c>
      <c r="K165" s="87">
        <v>728441</v>
      </c>
    </row>
    <row r="166" ht="15" customHeight="1" spans="1:11">
      <c r="A166" s="92">
        <v>44966</v>
      </c>
      <c r="B166" s="94">
        <v>20230001147</v>
      </c>
      <c r="C166" s="76"/>
      <c r="D166" s="215" t="s">
        <v>324</v>
      </c>
      <c r="E166" s="78" t="s">
        <v>325</v>
      </c>
      <c r="F166" s="86" t="s">
        <v>326</v>
      </c>
      <c r="G166" s="76">
        <v>137.77</v>
      </c>
      <c r="H166" s="79">
        <v>137.77</v>
      </c>
      <c r="I166" s="76">
        <v>5220</v>
      </c>
      <c r="K166" s="87">
        <v>719159</v>
      </c>
    </row>
    <row r="167" ht="15" customHeight="1" spans="1:11">
      <c r="A167" s="92">
        <v>44964</v>
      </c>
      <c r="B167" s="94">
        <v>20230000826</v>
      </c>
      <c r="C167" s="76"/>
      <c r="D167" s="77" t="s">
        <v>327</v>
      </c>
      <c r="E167" s="78" t="s">
        <v>328</v>
      </c>
      <c r="F167" s="88" t="s">
        <v>329</v>
      </c>
      <c r="G167" s="76">
        <v>138.26</v>
      </c>
      <c r="H167" s="79">
        <v>138.26</v>
      </c>
      <c r="I167" s="76">
        <v>5194.96</v>
      </c>
      <c r="K167" s="87">
        <v>718256</v>
      </c>
    </row>
    <row r="168" ht="15" customHeight="1" spans="1:11">
      <c r="A168" s="92">
        <v>45053</v>
      </c>
      <c r="B168" s="94">
        <v>20230003918</v>
      </c>
      <c r="C168" s="76"/>
      <c r="D168" s="215" t="s">
        <v>330</v>
      </c>
      <c r="E168" s="93" t="s">
        <v>331</v>
      </c>
      <c r="F168" s="86" t="s">
        <v>332</v>
      </c>
      <c r="G168" s="76">
        <v>137.77</v>
      </c>
      <c r="H168" s="79">
        <v>137.77</v>
      </c>
      <c r="I168" s="76">
        <v>5259.96</v>
      </c>
      <c r="K168" s="87">
        <v>724665</v>
      </c>
    </row>
    <row r="169" ht="15" customHeight="1" spans="1:11">
      <c r="A169" s="92">
        <v>45005</v>
      </c>
      <c r="B169" s="81">
        <v>20230002636</v>
      </c>
      <c r="C169" s="76"/>
      <c r="D169" s="77" t="s">
        <v>333</v>
      </c>
      <c r="E169" s="93" t="s">
        <v>334</v>
      </c>
      <c r="F169" s="88" t="s">
        <v>335</v>
      </c>
      <c r="G169" s="76">
        <v>138.26</v>
      </c>
      <c r="H169" s="79">
        <v>138.26</v>
      </c>
      <c r="I169" s="76">
        <v>5238.96</v>
      </c>
      <c r="K169" s="87">
        <v>724477</v>
      </c>
    </row>
    <row r="170" ht="15" customHeight="1" spans="1:11">
      <c r="A170" s="92">
        <v>44968</v>
      </c>
      <c r="B170" s="81">
        <v>20230001427</v>
      </c>
      <c r="C170" s="76"/>
      <c r="D170" s="77" t="s">
        <v>336</v>
      </c>
      <c r="E170" s="93" t="s">
        <v>337</v>
      </c>
      <c r="F170" s="86" t="s">
        <v>338</v>
      </c>
      <c r="G170" s="76">
        <v>137.77</v>
      </c>
      <c r="H170" s="79">
        <v>137.77</v>
      </c>
      <c r="I170" s="76">
        <v>5304.96</v>
      </c>
      <c r="K170" s="87">
        <v>730865</v>
      </c>
    </row>
    <row r="171" ht="15" customHeight="1" spans="1:11">
      <c r="A171" s="92">
        <v>44965</v>
      </c>
      <c r="B171" s="95">
        <v>20230001033</v>
      </c>
      <c r="C171" s="76"/>
      <c r="D171" s="77" t="s">
        <v>339</v>
      </c>
      <c r="E171" s="93" t="s">
        <v>340</v>
      </c>
      <c r="F171" s="88" t="s">
        <v>341</v>
      </c>
      <c r="G171" s="76">
        <v>138.26</v>
      </c>
      <c r="H171" s="79">
        <v>138.26</v>
      </c>
      <c r="I171" s="76">
        <v>5284.96</v>
      </c>
      <c r="K171" s="91">
        <v>730699</v>
      </c>
    </row>
    <row r="172" ht="15" customHeight="1" spans="1:11">
      <c r="A172" s="92">
        <v>44967</v>
      </c>
      <c r="B172" s="95">
        <v>20230001384</v>
      </c>
      <c r="C172" s="76"/>
      <c r="D172" s="77" t="s">
        <v>342</v>
      </c>
      <c r="E172" s="93" t="s">
        <v>343</v>
      </c>
      <c r="F172" s="86" t="s">
        <v>344</v>
      </c>
      <c r="G172" s="76">
        <v>137.77</v>
      </c>
      <c r="H172" s="79">
        <v>137.77</v>
      </c>
      <c r="I172" s="76">
        <v>5329.96</v>
      </c>
      <c r="K172" s="91">
        <v>734309</v>
      </c>
    </row>
    <row r="173" ht="15" customHeight="1" spans="1:11">
      <c r="A173" s="92">
        <v>45106</v>
      </c>
      <c r="B173" s="95">
        <v>20230005434</v>
      </c>
      <c r="C173" s="76"/>
      <c r="D173" s="77" t="s">
        <v>345</v>
      </c>
      <c r="E173" s="93" t="s">
        <v>346</v>
      </c>
      <c r="F173" s="88" t="s">
        <v>347</v>
      </c>
      <c r="G173" s="76">
        <v>138.26</v>
      </c>
      <c r="H173" s="79">
        <v>138.26</v>
      </c>
      <c r="I173" s="76">
        <v>5309.96</v>
      </c>
      <c r="K173" s="91">
        <v>734155</v>
      </c>
    </row>
    <row r="174" ht="15" customHeight="1" spans="1:11">
      <c r="A174" s="92">
        <v>44962</v>
      </c>
      <c r="B174" s="81">
        <v>20230000663</v>
      </c>
      <c r="C174" s="76"/>
      <c r="D174" s="77" t="s">
        <v>348</v>
      </c>
      <c r="E174" s="93" t="s">
        <v>349</v>
      </c>
      <c r="F174" s="86" t="s">
        <v>350</v>
      </c>
      <c r="G174" s="76">
        <v>137.77</v>
      </c>
      <c r="H174" s="79">
        <v>137.77</v>
      </c>
      <c r="I174" s="76">
        <v>5374.96</v>
      </c>
      <c r="K174" s="91">
        <v>740509</v>
      </c>
    </row>
    <row r="175" ht="15" customHeight="1" spans="1:11">
      <c r="A175" s="92">
        <v>44965</v>
      </c>
      <c r="B175" s="95">
        <v>20230001030</v>
      </c>
      <c r="C175" s="76"/>
      <c r="D175" s="77" t="s">
        <v>351</v>
      </c>
      <c r="E175" s="93" t="s">
        <v>352</v>
      </c>
      <c r="F175" s="88" t="s">
        <v>353</v>
      </c>
      <c r="G175" s="76">
        <v>138.26</v>
      </c>
      <c r="H175" s="79">
        <v>138.26</v>
      </c>
      <c r="I175" s="76">
        <v>5354.96</v>
      </c>
      <c r="K175" s="91">
        <v>740377</v>
      </c>
    </row>
    <row r="176" ht="15" customHeight="1" spans="1:11">
      <c r="A176" s="92">
        <v>44965</v>
      </c>
      <c r="B176" s="95">
        <v>20230001002</v>
      </c>
      <c r="C176" s="76"/>
      <c r="D176" s="77" t="s">
        <v>354</v>
      </c>
      <c r="E176" s="81" t="s">
        <v>355</v>
      </c>
      <c r="F176" s="86" t="s">
        <v>356</v>
      </c>
      <c r="G176" s="76">
        <v>137.77</v>
      </c>
      <c r="H176" s="79">
        <v>137.77</v>
      </c>
      <c r="I176" s="76">
        <v>5538.22</v>
      </c>
      <c r="K176" s="91">
        <v>763000</v>
      </c>
    </row>
    <row r="177" ht="15" customHeight="1" spans="1:11">
      <c r="A177" s="92">
        <v>44968</v>
      </c>
      <c r="B177" s="95">
        <v>20230001567</v>
      </c>
      <c r="C177" s="76"/>
      <c r="D177" s="96" t="s">
        <v>357</v>
      </c>
      <c r="E177" s="81" t="s">
        <v>358</v>
      </c>
      <c r="F177" s="88" t="s">
        <v>359</v>
      </c>
      <c r="G177" s="76">
        <v>138.26</v>
      </c>
      <c r="H177" s="79">
        <v>138.26</v>
      </c>
      <c r="I177" s="76">
        <v>5520.02</v>
      </c>
      <c r="K177" s="91">
        <v>763198</v>
      </c>
    </row>
    <row r="178" ht="15" customHeight="1" spans="1:11">
      <c r="A178" s="92">
        <v>45249</v>
      </c>
      <c r="B178" s="95">
        <v>20230009766</v>
      </c>
      <c r="C178" s="76"/>
      <c r="D178" s="77" t="s">
        <v>360</v>
      </c>
      <c r="E178" s="81" t="s">
        <v>361</v>
      </c>
      <c r="F178" s="86" t="s">
        <v>362</v>
      </c>
      <c r="G178" s="76">
        <v>137.77</v>
      </c>
      <c r="H178" s="79">
        <v>137.77</v>
      </c>
      <c r="I178" s="76">
        <v>6482</v>
      </c>
      <c r="K178" s="91">
        <v>893025</v>
      </c>
    </row>
    <row r="179" ht="15" customHeight="1" spans="1:11">
      <c r="A179" s="92">
        <v>45016</v>
      </c>
      <c r="B179" s="95">
        <v>20230002981</v>
      </c>
      <c r="C179" s="76"/>
      <c r="D179" s="77" t="s">
        <v>363</v>
      </c>
      <c r="E179" s="81" t="s">
        <v>364</v>
      </c>
      <c r="F179" s="86" t="s">
        <v>365</v>
      </c>
      <c r="G179" s="76">
        <v>138.26</v>
      </c>
      <c r="H179" s="79">
        <v>138.26</v>
      </c>
      <c r="I179" s="76">
        <v>6609</v>
      </c>
      <c r="K179" s="87">
        <v>913760</v>
      </c>
    </row>
    <row r="180" ht="15" customHeight="1" spans="1:11">
      <c r="A180" s="92">
        <v>45023</v>
      </c>
      <c r="B180" s="95">
        <v>20230003140</v>
      </c>
      <c r="C180" s="76"/>
      <c r="D180" s="77" t="s">
        <v>366</v>
      </c>
      <c r="E180" s="77" t="s">
        <v>367</v>
      </c>
      <c r="F180" s="86" t="s">
        <v>368</v>
      </c>
      <c r="G180" s="76">
        <v>117.5</v>
      </c>
      <c r="H180" s="79">
        <v>117.5</v>
      </c>
      <c r="I180" s="76">
        <v>8050</v>
      </c>
      <c r="K180" s="91">
        <v>945875</v>
      </c>
    </row>
    <row r="181" ht="15" customHeight="1" spans="1:11">
      <c r="A181" s="92">
        <v>45520</v>
      </c>
      <c r="B181" s="81">
        <v>20240004715</v>
      </c>
      <c r="C181" s="76" t="s">
        <v>1365</v>
      </c>
      <c r="D181" s="77" t="s">
        <v>369</v>
      </c>
      <c r="E181" s="81" t="s">
        <v>370</v>
      </c>
      <c r="F181" s="86" t="s">
        <v>371</v>
      </c>
      <c r="G181" s="76">
        <v>115.94</v>
      </c>
      <c r="H181" s="79">
        <v>115.94</v>
      </c>
      <c r="I181" s="76">
        <v>6190.71933758841</v>
      </c>
      <c r="K181" s="91">
        <v>717752</v>
      </c>
    </row>
    <row r="182" ht="15" customHeight="1" spans="1:11">
      <c r="A182" s="92">
        <v>45086</v>
      </c>
      <c r="B182" s="95">
        <v>20230004693</v>
      </c>
      <c r="C182" s="76"/>
      <c r="D182" s="77" t="s">
        <v>372</v>
      </c>
      <c r="E182" s="81" t="s">
        <v>373</v>
      </c>
      <c r="F182" s="88" t="s">
        <v>374</v>
      </c>
      <c r="G182" s="76">
        <v>115.58</v>
      </c>
      <c r="H182" s="79">
        <v>115.58</v>
      </c>
      <c r="I182" s="76">
        <v>5600</v>
      </c>
      <c r="K182" s="91">
        <v>647248</v>
      </c>
    </row>
    <row r="183" ht="15" customHeight="1" spans="1:11">
      <c r="A183" s="92">
        <v>45047</v>
      </c>
      <c r="B183" s="95">
        <v>20230005310</v>
      </c>
      <c r="C183" s="76"/>
      <c r="D183" s="77" t="s">
        <v>375</v>
      </c>
      <c r="E183" s="93" t="s">
        <v>376</v>
      </c>
      <c r="F183" s="86" t="s">
        <v>377</v>
      </c>
      <c r="G183" s="76">
        <v>115.94</v>
      </c>
      <c r="H183" s="79">
        <v>115.94</v>
      </c>
      <c r="I183" s="76">
        <v>5373.61</v>
      </c>
      <c r="K183" s="91">
        <v>623016</v>
      </c>
    </row>
    <row r="184" ht="15" customHeight="1" spans="1:11">
      <c r="A184" s="92">
        <v>45074</v>
      </c>
      <c r="B184" s="95">
        <v>20230004501</v>
      </c>
      <c r="C184" s="76"/>
      <c r="D184" s="215" t="s">
        <v>378</v>
      </c>
      <c r="E184" s="93" t="s">
        <v>379</v>
      </c>
      <c r="F184" s="88" t="s">
        <v>380</v>
      </c>
      <c r="G184" s="76">
        <v>115.58</v>
      </c>
      <c r="H184" s="79">
        <v>115.58</v>
      </c>
      <c r="I184" s="76">
        <v>5382.96</v>
      </c>
      <c r="K184" s="91">
        <v>622162</v>
      </c>
    </row>
    <row r="185" ht="15" customHeight="1" spans="1:11">
      <c r="A185" s="92">
        <v>44967</v>
      </c>
      <c r="B185" s="95">
        <v>20230001273</v>
      </c>
      <c r="C185" s="76"/>
      <c r="D185" s="77" t="s">
        <v>381</v>
      </c>
      <c r="E185" s="81" t="s">
        <v>382</v>
      </c>
      <c r="F185" s="86" t="s">
        <v>383</v>
      </c>
      <c r="G185" s="76">
        <v>115.94</v>
      </c>
      <c r="H185" s="79">
        <v>115.94</v>
      </c>
      <c r="I185" s="76">
        <v>5167.38</v>
      </c>
      <c r="K185" s="91">
        <v>599106</v>
      </c>
    </row>
    <row r="186" ht="15" customHeight="1" spans="1:11">
      <c r="A186" s="92">
        <v>44966</v>
      </c>
      <c r="B186" s="94">
        <v>20230001131</v>
      </c>
      <c r="C186" s="76"/>
      <c r="D186" s="77" t="s">
        <v>384</v>
      </c>
      <c r="E186" s="81" t="s">
        <v>385</v>
      </c>
      <c r="F186" s="88" t="s">
        <v>386</v>
      </c>
      <c r="G186" s="76">
        <v>115.58</v>
      </c>
      <c r="H186" s="79">
        <v>115.58</v>
      </c>
      <c r="I186" s="76">
        <v>5176.38</v>
      </c>
      <c r="K186" s="87">
        <v>598286</v>
      </c>
    </row>
    <row r="187" ht="15" customHeight="1" spans="1:11">
      <c r="A187" s="92">
        <v>44964</v>
      </c>
      <c r="B187" s="95">
        <v>20230000938</v>
      </c>
      <c r="C187" s="76"/>
      <c r="D187" s="77" t="s">
        <v>387</v>
      </c>
      <c r="E187" s="93" t="s">
        <v>388</v>
      </c>
      <c r="F187" s="86" t="s">
        <v>389</v>
      </c>
      <c r="G187" s="76">
        <v>115.94</v>
      </c>
      <c r="H187" s="79">
        <v>115.94</v>
      </c>
      <c r="I187" s="76">
        <v>5338.51</v>
      </c>
      <c r="K187" s="91">
        <v>618947</v>
      </c>
    </row>
    <row r="188" ht="15" customHeight="1" spans="1:11">
      <c r="A188" s="92">
        <v>44965</v>
      </c>
      <c r="B188" s="95">
        <v>20230001016</v>
      </c>
      <c r="C188" s="76"/>
      <c r="D188" s="77" t="s">
        <v>390</v>
      </c>
      <c r="E188" s="93" t="s">
        <v>391</v>
      </c>
      <c r="F188" s="88" t="s">
        <v>392</v>
      </c>
      <c r="G188" s="76">
        <v>115.58</v>
      </c>
      <c r="H188" s="79">
        <v>115.58</v>
      </c>
      <c r="I188" s="76">
        <v>5226.39</v>
      </c>
      <c r="K188" s="91">
        <v>604066</v>
      </c>
    </row>
    <row r="189" ht="15" customHeight="1" spans="1:11">
      <c r="A189" s="92">
        <v>45040</v>
      </c>
      <c r="B189" s="95">
        <v>20230003632</v>
      </c>
      <c r="C189" s="76"/>
      <c r="D189" s="77" t="s">
        <v>393</v>
      </c>
      <c r="E189" s="93" t="s">
        <v>394</v>
      </c>
      <c r="F189" s="86" t="s">
        <v>395</v>
      </c>
      <c r="G189" s="76">
        <v>115.94</v>
      </c>
      <c r="H189" s="79">
        <v>115.94</v>
      </c>
      <c r="I189" s="76">
        <v>5424.75</v>
      </c>
      <c r="K189" s="91">
        <v>628946</v>
      </c>
    </row>
    <row r="190" ht="15" customHeight="1" spans="1:11">
      <c r="A190" s="92">
        <v>44965</v>
      </c>
      <c r="B190" s="95">
        <v>20230001069</v>
      </c>
      <c r="C190" s="76"/>
      <c r="D190" s="77" t="s">
        <v>396</v>
      </c>
      <c r="E190" s="93" t="s">
        <v>397</v>
      </c>
      <c r="F190" s="88" t="s">
        <v>398</v>
      </c>
      <c r="G190" s="76">
        <v>115.58</v>
      </c>
      <c r="H190" s="79">
        <v>115.58</v>
      </c>
      <c r="I190" s="76">
        <v>5271.38</v>
      </c>
      <c r="K190" s="91">
        <v>609266</v>
      </c>
    </row>
    <row r="191" ht="15" customHeight="1" spans="1:11">
      <c r="A191" s="92">
        <v>45017</v>
      </c>
      <c r="B191" s="95">
        <v>20230003012</v>
      </c>
      <c r="C191" s="76"/>
      <c r="D191" s="77" t="s">
        <v>399</v>
      </c>
      <c r="E191" s="78" t="s">
        <v>400</v>
      </c>
      <c r="F191" s="86" t="s">
        <v>401</v>
      </c>
      <c r="G191" s="76">
        <v>115.94</v>
      </c>
      <c r="H191" s="79">
        <v>115.94</v>
      </c>
      <c r="I191" s="76">
        <v>5285.38</v>
      </c>
      <c r="K191" s="91">
        <v>612787</v>
      </c>
    </row>
    <row r="192" ht="15" customHeight="1" spans="1:11">
      <c r="A192" s="92">
        <v>45040</v>
      </c>
      <c r="B192" s="95">
        <v>20230003627</v>
      </c>
      <c r="C192" s="76"/>
      <c r="D192" s="77" t="s">
        <v>402</v>
      </c>
      <c r="E192" s="78" t="s">
        <v>403</v>
      </c>
      <c r="F192" s="86" t="s">
        <v>404</v>
      </c>
      <c r="G192" s="76">
        <v>115.58</v>
      </c>
      <c r="H192" s="79">
        <v>115.58</v>
      </c>
      <c r="I192" s="76">
        <v>5316.38</v>
      </c>
      <c r="K192" s="91">
        <v>614468</v>
      </c>
    </row>
    <row r="193" ht="15" customHeight="1" spans="1:11">
      <c r="A193" s="92">
        <v>44967</v>
      </c>
      <c r="B193" s="95">
        <v>20230001361</v>
      </c>
      <c r="C193" s="76"/>
      <c r="D193" s="77" t="s">
        <v>405</v>
      </c>
      <c r="E193" s="78" t="s">
        <v>406</v>
      </c>
      <c r="F193" s="86" t="s">
        <v>407</v>
      </c>
      <c r="G193" s="76">
        <v>115.94</v>
      </c>
      <c r="H193" s="79">
        <v>115.94</v>
      </c>
      <c r="I193" s="76">
        <v>5412.4</v>
      </c>
      <c r="K193" s="91">
        <v>627514</v>
      </c>
    </row>
    <row r="194" ht="15" customHeight="1" spans="1:11">
      <c r="A194" s="92">
        <v>44963</v>
      </c>
      <c r="B194" s="95">
        <v>20230000787</v>
      </c>
      <c r="C194" s="76"/>
      <c r="D194" s="77" t="s">
        <v>408</v>
      </c>
      <c r="E194" s="78" t="s">
        <v>409</v>
      </c>
      <c r="F194" s="86" t="s">
        <v>410</v>
      </c>
      <c r="G194" s="76">
        <v>115.58</v>
      </c>
      <c r="H194" s="79">
        <v>115.58</v>
      </c>
      <c r="I194" s="76">
        <v>5341.38</v>
      </c>
      <c r="K194" s="91">
        <v>617357</v>
      </c>
    </row>
    <row r="195" ht="15" customHeight="1" spans="1:11">
      <c r="A195" s="92">
        <v>44966</v>
      </c>
      <c r="B195" s="95">
        <v>20230001189</v>
      </c>
      <c r="C195" s="76"/>
      <c r="D195" s="77" t="s">
        <v>411</v>
      </c>
      <c r="E195" s="76" t="s">
        <v>412</v>
      </c>
      <c r="F195" s="88" t="s">
        <v>413</v>
      </c>
      <c r="G195" s="76">
        <v>115.94</v>
      </c>
      <c r="H195" s="79">
        <v>115.94</v>
      </c>
      <c r="I195" s="76">
        <v>5377.38</v>
      </c>
      <c r="K195" s="91">
        <v>623454</v>
      </c>
    </row>
    <row r="196" ht="15" customHeight="1" spans="1:11">
      <c r="A196" s="92">
        <v>44966</v>
      </c>
      <c r="B196" s="95">
        <v>20230001249</v>
      </c>
      <c r="C196" s="76"/>
      <c r="D196" s="77" t="s">
        <v>414</v>
      </c>
      <c r="E196" s="78" t="s">
        <v>415</v>
      </c>
      <c r="F196" s="86" t="s">
        <v>416</v>
      </c>
      <c r="G196" s="76">
        <v>115.58</v>
      </c>
      <c r="H196" s="79">
        <v>115.58</v>
      </c>
      <c r="I196" s="76">
        <v>5534.04</v>
      </c>
      <c r="K196" s="91">
        <v>639625</v>
      </c>
    </row>
    <row r="197" ht="15" customHeight="1" spans="1:11">
      <c r="A197" s="92">
        <v>44968</v>
      </c>
      <c r="B197" s="95">
        <v>20230001425</v>
      </c>
      <c r="C197" s="76"/>
      <c r="D197" s="77" t="s">
        <v>417</v>
      </c>
      <c r="E197" s="76" t="s">
        <v>418</v>
      </c>
      <c r="F197" s="88" t="s">
        <v>419</v>
      </c>
      <c r="G197" s="76">
        <v>115.94</v>
      </c>
      <c r="H197" s="79">
        <v>115.94</v>
      </c>
      <c r="I197" s="76">
        <v>5528.81</v>
      </c>
      <c r="K197" s="91">
        <v>641011</v>
      </c>
    </row>
    <row r="198" ht="15" customHeight="1" spans="1:11">
      <c r="A198" s="92">
        <v>44963</v>
      </c>
      <c r="B198" s="95">
        <v>20230000845</v>
      </c>
      <c r="C198" s="76"/>
      <c r="D198" s="77" t="s">
        <v>420</v>
      </c>
      <c r="E198" s="76" t="s">
        <v>421</v>
      </c>
      <c r="F198" s="86" t="s">
        <v>422</v>
      </c>
      <c r="G198" s="76">
        <v>115.58</v>
      </c>
      <c r="H198" s="79">
        <v>115.58</v>
      </c>
      <c r="I198" s="76">
        <v>5406.38</v>
      </c>
      <c r="K198" s="91">
        <v>624870</v>
      </c>
    </row>
    <row r="199" ht="15" customHeight="1" spans="1:11">
      <c r="A199" s="92">
        <v>44964</v>
      </c>
      <c r="B199" s="95">
        <v>20230000975</v>
      </c>
      <c r="C199" s="76"/>
      <c r="D199" s="77" t="s">
        <v>423</v>
      </c>
      <c r="E199" s="93" t="s">
        <v>424</v>
      </c>
      <c r="F199" s="88" t="s">
        <v>425</v>
      </c>
      <c r="G199" s="76">
        <v>115.94</v>
      </c>
      <c r="H199" s="79">
        <v>115.94</v>
      </c>
      <c r="I199" s="76">
        <v>6560.42</v>
      </c>
      <c r="K199" s="91">
        <v>760615</v>
      </c>
    </row>
    <row r="200" ht="15" customHeight="1" spans="1:11">
      <c r="A200" s="92">
        <v>45204</v>
      </c>
      <c r="B200" s="95">
        <v>20230008735</v>
      </c>
      <c r="C200" s="76"/>
      <c r="D200" s="77" t="s">
        <v>426</v>
      </c>
      <c r="E200" s="78" t="s">
        <v>427</v>
      </c>
      <c r="F200" s="86" t="s">
        <v>428</v>
      </c>
      <c r="G200" s="76">
        <v>115.58</v>
      </c>
      <c r="H200" s="79">
        <v>115.58</v>
      </c>
      <c r="I200" s="76">
        <v>6630</v>
      </c>
      <c r="K200" s="91">
        <v>766296</v>
      </c>
    </row>
    <row r="201" ht="15" customHeight="1" spans="1:11">
      <c r="A201" s="92">
        <v>44999</v>
      </c>
      <c r="B201" s="95">
        <v>20230002408</v>
      </c>
      <c r="C201" s="76"/>
      <c r="D201" s="77" t="s">
        <v>128</v>
      </c>
      <c r="E201" s="78" t="s">
        <v>429</v>
      </c>
      <c r="F201" s="88" t="s">
        <v>430</v>
      </c>
      <c r="G201" s="76">
        <v>117.14</v>
      </c>
      <c r="H201" s="79">
        <v>117.14</v>
      </c>
      <c r="I201" s="76">
        <v>8050</v>
      </c>
      <c r="K201" s="91">
        <v>942977</v>
      </c>
    </row>
    <row r="202" ht="15" customHeight="1" spans="1:11">
      <c r="A202" s="92">
        <v>44968</v>
      </c>
      <c r="B202" s="95">
        <v>20230001469</v>
      </c>
      <c r="C202" s="76"/>
      <c r="D202" s="77" t="s">
        <v>431</v>
      </c>
      <c r="E202" s="76" t="s">
        <v>432</v>
      </c>
      <c r="F202" s="86" t="s">
        <v>433</v>
      </c>
      <c r="G202" s="76">
        <v>116.67</v>
      </c>
      <c r="H202" s="79">
        <v>116.67</v>
      </c>
      <c r="I202" s="76">
        <v>8057</v>
      </c>
      <c r="K202" s="91">
        <v>940010</v>
      </c>
    </row>
    <row r="203" ht="15" customHeight="1" spans="1:11">
      <c r="A203" s="92">
        <v>45147</v>
      </c>
      <c r="B203" s="95">
        <v>20230006724</v>
      </c>
      <c r="C203" s="76"/>
      <c r="D203" s="77" t="s">
        <v>434</v>
      </c>
      <c r="E203" s="76" t="s">
        <v>435</v>
      </c>
      <c r="F203" s="88" t="s">
        <v>436</v>
      </c>
      <c r="G203" s="76">
        <v>115.58</v>
      </c>
      <c r="H203" s="79">
        <v>115.58</v>
      </c>
      <c r="I203" s="76">
        <v>5680</v>
      </c>
      <c r="K203" s="91">
        <v>656494</v>
      </c>
    </row>
    <row r="204" ht="15" customHeight="1" spans="1:11">
      <c r="A204" s="92">
        <v>45100</v>
      </c>
      <c r="B204" s="95">
        <v>20230005301</v>
      </c>
      <c r="C204" s="76"/>
      <c r="D204" s="77" t="s">
        <v>437</v>
      </c>
      <c r="E204" s="76" t="s">
        <v>438</v>
      </c>
      <c r="F204" s="86" t="s">
        <v>439</v>
      </c>
      <c r="G204" s="76">
        <v>115.58</v>
      </c>
      <c r="H204" s="79">
        <v>115.58</v>
      </c>
      <c r="I204" s="76">
        <v>5623.32</v>
      </c>
      <c r="K204" s="91">
        <v>649944</v>
      </c>
    </row>
    <row r="205" ht="15" customHeight="1" spans="1:11">
      <c r="A205" s="92">
        <v>45048</v>
      </c>
      <c r="B205" s="95">
        <v>20230003813</v>
      </c>
      <c r="C205" s="76"/>
      <c r="D205" s="77" t="s">
        <v>440</v>
      </c>
      <c r="E205" s="78" t="s">
        <v>441</v>
      </c>
      <c r="F205" s="88" t="s">
        <v>442</v>
      </c>
      <c r="G205" s="76">
        <v>115.58</v>
      </c>
      <c r="H205" s="79">
        <v>115.58</v>
      </c>
      <c r="I205" s="76">
        <v>5363.79</v>
      </c>
      <c r="K205" s="91">
        <v>619946</v>
      </c>
    </row>
    <row r="206" ht="15" customHeight="1" spans="1:11">
      <c r="A206" s="92">
        <v>44963</v>
      </c>
      <c r="B206" s="95">
        <v>20230000839</v>
      </c>
      <c r="C206" s="76"/>
      <c r="D206" s="77" t="s">
        <v>443</v>
      </c>
      <c r="E206" s="78" t="s">
        <v>444</v>
      </c>
      <c r="F206" s="86" t="s">
        <v>445</v>
      </c>
      <c r="G206" s="76">
        <v>115.58</v>
      </c>
      <c r="H206" s="79">
        <v>115.58</v>
      </c>
      <c r="I206" s="76">
        <v>5284.66</v>
      </c>
      <c r="K206" s="91">
        <v>610801</v>
      </c>
    </row>
    <row r="207" ht="15" customHeight="1" spans="1:11">
      <c r="A207" s="92">
        <v>44962</v>
      </c>
      <c r="B207" s="95">
        <v>20230000683</v>
      </c>
      <c r="C207" s="76"/>
      <c r="D207" s="77" t="s">
        <v>446</v>
      </c>
      <c r="E207" s="78" t="s">
        <v>447</v>
      </c>
      <c r="F207" s="86" t="s">
        <v>448</v>
      </c>
      <c r="G207" s="76">
        <v>115.58</v>
      </c>
      <c r="H207" s="79">
        <v>115.58</v>
      </c>
      <c r="I207" s="76">
        <v>5182.38</v>
      </c>
      <c r="K207" s="91">
        <v>598980</v>
      </c>
    </row>
    <row r="208" ht="15" customHeight="1" spans="1:11">
      <c r="A208" s="92">
        <v>44985</v>
      </c>
      <c r="B208" s="95">
        <v>20230002094</v>
      </c>
      <c r="C208" s="76"/>
      <c r="D208" s="77" t="s">
        <v>449</v>
      </c>
      <c r="E208" s="78" t="s">
        <v>450</v>
      </c>
      <c r="F208" s="86" t="s">
        <v>451</v>
      </c>
      <c r="G208" s="76">
        <v>115.58</v>
      </c>
      <c r="H208" s="79">
        <v>115.58</v>
      </c>
      <c r="I208" s="76">
        <v>5380</v>
      </c>
      <c r="K208" s="91">
        <v>621820</v>
      </c>
    </row>
    <row r="209" ht="15" customHeight="1" spans="1:11">
      <c r="A209" s="92">
        <v>44966</v>
      </c>
      <c r="B209" s="95">
        <v>20230001152</v>
      </c>
      <c r="C209" s="76"/>
      <c r="D209" s="77" t="s">
        <v>452</v>
      </c>
      <c r="E209" s="78" t="s">
        <v>453</v>
      </c>
      <c r="F209" s="88" t="s">
        <v>454</v>
      </c>
      <c r="G209" s="76">
        <v>115.58</v>
      </c>
      <c r="H209" s="79">
        <v>115.58</v>
      </c>
      <c r="I209" s="76">
        <v>5232.38</v>
      </c>
      <c r="K209" s="91">
        <v>604759</v>
      </c>
    </row>
    <row r="210" ht="15" customHeight="1" spans="1:11">
      <c r="A210" s="92">
        <v>45021</v>
      </c>
      <c r="B210" s="95">
        <v>20230003103</v>
      </c>
      <c r="C210" s="76"/>
      <c r="D210" s="82" t="s">
        <v>455</v>
      </c>
      <c r="E210" s="78" t="s">
        <v>456</v>
      </c>
      <c r="F210" s="86" t="s">
        <v>457</v>
      </c>
      <c r="G210" s="76">
        <v>115.58</v>
      </c>
      <c r="H210" s="79">
        <v>115.58</v>
      </c>
      <c r="I210" s="76">
        <v>5238.39</v>
      </c>
      <c r="K210" s="91">
        <v>605453</v>
      </c>
    </row>
    <row r="211" ht="15" customHeight="1" spans="1:11">
      <c r="A211" s="92">
        <v>44964</v>
      </c>
      <c r="B211" s="95">
        <v>20230000967</v>
      </c>
      <c r="C211" s="76"/>
      <c r="D211" s="77" t="s">
        <v>458</v>
      </c>
      <c r="E211" s="78" t="s">
        <v>459</v>
      </c>
      <c r="F211" s="88" t="s">
        <v>460</v>
      </c>
      <c r="G211" s="76">
        <v>115.58</v>
      </c>
      <c r="H211" s="79">
        <v>115.58</v>
      </c>
      <c r="I211" s="76">
        <v>5277.38</v>
      </c>
      <c r="K211" s="91">
        <v>609960</v>
      </c>
    </row>
    <row r="212" ht="15" customHeight="1" spans="1:11">
      <c r="A212" s="92">
        <v>44963</v>
      </c>
      <c r="B212" s="95">
        <v>20230000768</v>
      </c>
      <c r="C212" s="76"/>
      <c r="D212" s="77" t="s">
        <v>461</v>
      </c>
      <c r="E212" s="93" t="s">
        <v>462</v>
      </c>
      <c r="F212" s="86" t="s">
        <v>463</v>
      </c>
      <c r="G212" s="76">
        <v>115.58</v>
      </c>
      <c r="H212" s="79">
        <v>115.58</v>
      </c>
      <c r="I212" s="76">
        <v>5283.38</v>
      </c>
      <c r="K212" s="91">
        <v>610653</v>
      </c>
    </row>
    <row r="213" ht="15" customHeight="1" spans="1:11">
      <c r="A213" s="92">
        <v>44968</v>
      </c>
      <c r="B213" s="95">
        <v>20230001457</v>
      </c>
      <c r="C213" s="76"/>
      <c r="D213" s="77" t="s">
        <v>464</v>
      </c>
      <c r="E213" s="78" t="s">
        <v>465</v>
      </c>
      <c r="F213" s="88" t="s">
        <v>466</v>
      </c>
      <c r="G213" s="76">
        <v>115.58</v>
      </c>
      <c r="H213" s="79">
        <v>115.58</v>
      </c>
      <c r="I213" s="76">
        <v>5452.23</v>
      </c>
      <c r="K213" s="91">
        <v>630168</v>
      </c>
    </row>
    <row r="214" ht="15" customHeight="1" spans="1:11">
      <c r="A214" s="92">
        <v>44963</v>
      </c>
      <c r="B214" s="95">
        <v>20230000811</v>
      </c>
      <c r="C214" s="76"/>
      <c r="D214" s="82" t="s">
        <v>467</v>
      </c>
      <c r="E214" s="78" t="s">
        <v>468</v>
      </c>
      <c r="F214" s="86" t="s">
        <v>469</v>
      </c>
      <c r="G214" s="76">
        <v>115.58</v>
      </c>
      <c r="H214" s="79">
        <v>115.58</v>
      </c>
      <c r="I214" s="76">
        <v>5328.38</v>
      </c>
      <c r="K214" s="91">
        <v>615855</v>
      </c>
    </row>
    <row r="215" ht="15" customHeight="1" spans="1:11">
      <c r="A215" s="92">
        <v>44975</v>
      </c>
      <c r="B215" s="95">
        <v>20230001701</v>
      </c>
      <c r="C215" s="76"/>
      <c r="D215" s="77" t="s">
        <v>470</v>
      </c>
      <c r="E215" s="78" t="s">
        <v>471</v>
      </c>
      <c r="F215" s="88" t="s">
        <v>472</v>
      </c>
      <c r="G215" s="76">
        <v>115.58</v>
      </c>
      <c r="H215" s="79">
        <v>115.58</v>
      </c>
      <c r="I215" s="76">
        <v>5347.38</v>
      </c>
      <c r="K215" s="91">
        <v>618051</v>
      </c>
    </row>
    <row r="216" ht="15" customHeight="1" spans="1:11">
      <c r="A216" s="92">
        <v>44966</v>
      </c>
      <c r="B216" s="95">
        <v>20230001118</v>
      </c>
      <c r="C216" s="76"/>
      <c r="D216" s="77" t="s">
        <v>473</v>
      </c>
      <c r="E216" s="78" t="s">
        <v>474</v>
      </c>
      <c r="F216" s="86" t="s">
        <v>475</v>
      </c>
      <c r="G216" s="76">
        <v>115.58</v>
      </c>
      <c r="H216" s="79">
        <v>115.58</v>
      </c>
      <c r="I216" s="76">
        <v>5353.38</v>
      </c>
      <c r="K216" s="91">
        <v>618743</v>
      </c>
    </row>
    <row r="217" ht="15" customHeight="1" spans="1:11">
      <c r="A217" s="92">
        <v>44967</v>
      </c>
      <c r="B217" s="95">
        <v>20230001276</v>
      </c>
      <c r="C217" s="76"/>
      <c r="D217" s="77" t="s">
        <v>476</v>
      </c>
      <c r="E217" s="78" t="s">
        <v>477</v>
      </c>
      <c r="F217" s="88" t="s">
        <v>478</v>
      </c>
      <c r="G217" s="76">
        <v>115.58</v>
      </c>
      <c r="H217" s="79">
        <v>115.58</v>
      </c>
      <c r="I217" s="76">
        <v>5392.38</v>
      </c>
      <c r="K217" s="91">
        <v>623251</v>
      </c>
    </row>
    <row r="218" ht="15" customHeight="1" spans="1:11">
      <c r="A218" s="92">
        <v>44965</v>
      </c>
      <c r="B218" s="95">
        <v>20230001043</v>
      </c>
      <c r="C218" s="76"/>
      <c r="D218" s="77" t="s">
        <v>479</v>
      </c>
      <c r="E218" s="78" t="s">
        <v>480</v>
      </c>
      <c r="F218" s="86" t="s">
        <v>481</v>
      </c>
      <c r="G218" s="76">
        <v>115.58</v>
      </c>
      <c r="H218" s="79">
        <v>115.58</v>
      </c>
      <c r="I218" s="76">
        <v>5398.38</v>
      </c>
      <c r="K218" s="91">
        <v>623945</v>
      </c>
    </row>
    <row r="219" ht="15" customHeight="1" spans="1:11">
      <c r="A219" s="92">
        <v>44966</v>
      </c>
      <c r="B219" s="95">
        <v>20230001164</v>
      </c>
      <c r="C219" s="76"/>
      <c r="D219" s="77" t="s">
        <v>482</v>
      </c>
      <c r="E219" s="81" t="s">
        <v>483</v>
      </c>
      <c r="F219" s="88" t="s">
        <v>484</v>
      </c>
      <c r="G219" s="76">
        <v>115.58</v>
      </c>
      <c r="H219" s="79">
        <v>115.58</v>
      </c>
      <c r="I219" s="76">
        <v>5549.78</v>
      </c>
      <c r="K219" s="91">
        <v>641445</v>
      </c>
    </row>
    <row r="220" ht="15" customHeight="1" spans="1:11">
      <c r="A220" s="92">
        <v>45044</v>
      </c>
      <c r="B220" s="95">
        <v>20230003749</v>
      </c>
      <c r="C220" s="76"/>
      <c r="D220" s="77" t="s">
        <v>485</v>
      </c>
      <c r="E220" s="81" t="s">
        <v>486</v>
      </c>
      <c r="F220" s="86" t="s">
        <v>487</v>
      </c>
      <c r="G220" s="76">
        <v>115.58</v>
      </c>
      <c r="H220" s="79">
        <v>115.58</v>
      </c>
      <c r="I220" s="76">
        <v>5500</v>
      </c>
      <c r="K220" s="91">
        <v>635690</v>
      </c>
    </row>
    <row r="221" ht="15" customHeight="1" spans="1:11">
      <c r="A221" s="92">
        <v>44965</v>
      </c>
      <c r="B221" s="95">
        <v>20230001057</v>
      </c>
      <c r="C221" s="76"/>
      <c r="D221" s="77" t="s">
        <v>488</v>
      </c>
      <c r="E221" s="93" t="s">
        <v>489</v>
      </c>
      <c r="F221" s="86" t="s">
        <v>490</v>
      </c>
      <c r="G221" s="76">
        <v>115.58</v>
      </c>
      <c r="H221" s="79">
        <v>115.58</v>
      </c>
      <c r="I221" s="76">
        <v>6572.42</v>
      </c>
      <c r="K221" s="91">
        <v>759640</v>
      </c>
    </row>
    <row r="222" ht="15" customHeight="1" spans="1:11">
      <c r="A222" s="92">
        <v>44964</v>
      </c>
      <c r="B222" s="81">
        <v>20230000895</v>
      </c>
      <c r="C222" s="76"/>
      <c r="D222" s="97" t="s">
        <v>491</v>
      </c>
      <c r="E222" s="93" t="s">
        <v>492</v>
      </c>
      <c r="F222" s="86" t="s">
        <v>493</v>
      </c>
      <c r="G222" s="76">
        <v>115.58</v>
      </c>
      <c r="H222" s="79">
        <v>115.58</v>
      </c>
      <c r="I222" s="76">
        <v>6630.42</v>
      </c>
      <c r="K222" s="91">
        <v>766344</v>
      </c>
    </row>
    <row r="223" ht="15" customHeight="1" spans="1:11">
      <c r="A223" s="92">
        <v>44963</v>
      </c>
      <c r="B223" s="81">
        <v>20230000774</v>
      </c>
      <c r="C223" s="76"/>
      <c r="D223" s="77" t="s">
        <v>494</v>
      </c>
      <c r="E223" s="93" t="s">
        <v>58</v>
      </c>
      <c r="F223" s="86" t="s">
        <v>495</v>
      </c>
      <c r="G223" s="76">
        <v>143.33</v>
      </c>
      <c r="H223" s="79">
        <v>143.33</v>
      </c>
      <c r="I223" s="76">
        <v>7857</v>
      </c>
      <c r="K223" s="87">
        <v>1126144</v>
      </c>
    </row>
    <row r="224" ht="15" customHeight="1" spans="1:11">
      <c r="A224" s="92">
        <v>44965</v>
      </c>
      <c r="B224" s="95">
        <v>20230001006</v>
      </c>
      <c r="C224" s="76"/>
      <c r="D224" s="77" t="s">
        <v>496</v>
      </c>
      <c r="E224" s="81" t="s">
        <v>497</v>
      </c>
      <c r="F224" s="86" t="s">
        <v>498</v>
      </c>
      <c r="G224" s="76">
        <v>142.14</v>
      </c>
      <c r="H224" s="79">
        <v>142.14</v>
      </c>
      <c r="I224" s="76">
        <v>5086.1</v>
      </c>
      <c r="K224" s="91">
        <v>722938</v>
      </c>
    </row>
    <row r="225" ht="15" customHeight="1" spans="1:11">
      <c r="A225" s="92">
        <v>45061</v>
      </c>
      <c r="B225" s="95">
        <v>20230004123</v>
      </c>
      <c r="C225" s="76"/>
      <c r="D225" s="77" t="s">
        <v>499</v>
      </c>
      <c r="E225" s="81" t="s">
        <v>500</v>
      </c>
      <c r="F225" s="88" t="s">
        <v>501</v>
      </c>
      <c r="G225" s="76">
        <v>151.48</v>
      </c>
      <c r="H225" s="79">
        <v>151.48</v>
      </c>
      <c r="I225" s="76">
        <v>5253.73</v>
      </c>
      <c r="K225" s="91">
        <v>795835</v>
      </c>
    </row>
    <row r="226" ht="15" customHeight="1" spans="1:11">
      <c r="A226" s="92">
        <v>44968</v>
      </c>
      <c r="B226" s="76">
        <v>20230001471</v>
      </c>
      <c r="C226" s="76"/>
      <c r="D226" s="98" t="s">
        <v>502</v>
      </c>
      <c r="E226" s="93" t="s">
        <v>503</v>
      </c>
      <c r="F226" s="86" t="s">
        <v>504</v>
      </c>
      <c r="G226" s="76">
        <v>142.14</v>
      </c>
      <c r="H226" s="79">
        <v>142.14</v>
      </c>
      <c r="I226" s="76">
        <v>5136.38</v>
      </c>
      <c r="K226" s="91">
        <v>730085</v>
      </c>
    </row>
    <row r="227" ht="15" customHeight="1" spans="1:11">
      <c r="A227" s="92">
        <v>45042</v>
      </c>
      <c r="B227" s="76">
        <v>20230003708</v>
      </c>
      <c r="C227" s="76"/>
      <c r="D227" s="77" t="s">
        <v>505</v>
      </c>
      <c r="E227" s="93" t="s">
        <v>506</v>
      </c>
      <c r="F227" s="88" t="s">
        <v>507</v>
      </c>
      <c r="G227" s="76">
        <v>151.48</v>
      </c>
      <c r="H227" s="79">
        <v>151.48</v>
      </c>
      <c r="I227" s="76">
        <v>5313.88</v>
      </c>
      <c r="K227" s="87">
        <v>804947</v>
      </c>
    </row>
    <row r="228" ht="15" customHeight="1" spans="1:11">
      <c r="A228" s="92">
        <v>44963</v>
      </c>
      <c r="B228" s="95">
        <v>20230000803</v>
      </c>
      <c r="C228" s="76"/>
      <c r="D228" s="77" t="s">
        <v>508</v>
      </c>
      <c r="E228" s="93" t="s">
        <v>509</v>
      </c>
      <c r="F228" s="86" t="s">
        <v>510</v>
      </c>
      <c r="G228" s="76">
        <v>142.14</v>
      </c>
      <c r="H228" s="79">
        <v>142.14</v>
      </c>
      <c r="I228" s="76">
        <v>5166.38</v>
      </c>
      <c r="K228" s="91">
        <v>734350</v>
      </c>
    </row>
    <row r="229" ht="15" customHeight="1" spans="1:11">
      <c r="A229" s="92">
        <v>45000</v>
      </c>
      <c r="B229" s="95">
        <v>20230002472</v>
      </c>
      <c r="C229" s="76"/>
      <c r="D229" s="77" t="s">
        <v>511</v>
      </c>
      <c r="E229" s="93" t="s">
        <v>512</v>
      </c>
      <c r="F229" s="88" t="s">
        <v>513</v>
      </c>
      <c r="G229" s="76">
        <v>151.48</v>
      </c>
      <c r="H229" s="79">
        <v>151.48</v>
      </c>
      <c r="I229" s="76">
        <v>5329.57</v>
      </c>
      <c r="K229" s="91">
        <v>802844</v>
      </c>
    </row>
    <row r="230" ht="15" customHeight="1" spans="1:11">
      <c r="A230" s="92">
        <v>45240</v>
      </c>
      <c r="B230" s="95">
        <v>20230009580</v>
      </c>
      <c r="C230" s="76"/>
      <c r="D230" s="77" t="s">
        <v>514</v>
      </c>
      <c r="E230" s="93" t="s">
        <v>515</v>
      </c>
      <c r="F230" s="86" t="s">
        <v>516</v>
      </c>
      <c r="G230" s="76">
        <v>142.14</v>
      </c>
      <c r="H230" s="79">
        <v>142.14</v>
      </c>
      <c r="I230" s="76">
        <v>5944.84</v>
      </c>
      <c r="K230" s="91">
        <v>845000</v>
      </c>
    </row>
    <row r="231" ht="15" customHeight="1" spans="1:11">
      <c r="A231" s="92">
        <v>45011</v>
      </c>
      <c r="B231" s="95">
        <v>20230002805</v>
      </c>
      <c r="C231" s="76"/>
      <c r="D231" s="77" t="s">
        <v>517</v>
      </c>
      <c r="E231" s="93" t="s">
        <v>518</v>
      </c>
      <c r="F231" s="88" t="s">
        <v>519</v>
      </c>
      <c r="G231" s="76">
        <v>151.48</v>
      </c>
      <c r="H231" s="79">
        <v>151.48</v>
      </c>
      <c r="I231" s="76">
        <v>5360</v>
      </c>
      <c r="K231" s="91">
        <v>811933</v>
      </c>
    </row>
    <row r="232" ht="15" customHeight="1" spans="1:11">
      <c r="A232" s="92">
        <v>44965</v>
      </c>
      <c r="B232" s="95">
        <v>20230001038</v>
      </c>
      <c r="C232" s="76"/>
      <c r="D232" s="82" t="s">
        <v>520</v>
      </c>
      <c r="E232" s="93" t="s">
        <v>521</v>
      </c>
      <c r="F232" s="86" t="s">
        <v>522</v>
      </c>
      <c r="G232" s="76">
        <v>142.14</v>
      </c>
      <c r="H232" s="79">
        <v>142.14</v>
      </c>
      <c r="I232" s="76">
        <v>5261.38</v>
      </c>
      <c r="K232" s="87">
        <v>747853</v>
      </c>
    </row>
    <row r="233" ht="15" customHeight="1" spans="1:11">
      <c r="A233" s="92">
        <v>44967</v>
      </c>
      <c r="B233" s="95">
        <v>20230001396</v>
      </c>
      <c r="C233" s="76"/>
      <c r="D233" s="77" t="s">
        <v>523</v>
      </c>
      <c r="E233" s="93" t="s">
        <v>524</v>
      </c>
      <c r="F233" s="88" t="s">
        <v>525</v>
      </c>
      <c r="G233" s="76">
        <v>151.48</v>
      </c>
      <c r="H233" s="79">
        <v>151.48</v>
      </c>
      <c r="I233" s="76">
        <v>5175.37</v>
      </c>
      <c r="K233" s="91">
        <v>783965</v>
      </c>
    </row>
    <row r="234" ht="15" customHeight="1" spans="1:11">
      <c r="A234" s="92">
        <v>44966</v>
      </c>
      <c r="B234" s="81">
        <v>20230001256</v>
      </c>
      <c r="C234" s="76"/>
      <c r="D234" s="82" t="s">
        <v>526</v>
      </c>
      <c r="E234" s="93" t="s">
        <v>527</v>
      </c>
      <c r="F234" s="86" t="s">
        <v>528</v>
      </c>
      <c r="G234" s="76">
        <v>142.14</v>
      </c>
      <c r="H234" s="79">
        <v>142.14</v>
      </c>
      <c r="I234" s="76">
        <v>5306.38</v>
      </c>
      <c r="K234" s="91">
        <v>754249</v>
      </c>
    </row>
    <row r="235" ht="15" customHeight="1" spans="1:11">
      <c r="A235" s="92">
        <v>44968</v>
      </c>
      <c r="B235" s="95">
        <v>20230001540</v>
      </c>
      <c r="C235" s="76"/>
      <c r="D235" s="97" t="s">
        <v>529</v>
      </c>
      <c r="E235" s="81" t="s">
        <v>530</v>
      </c>
      <c r="F235" s="86" t="s">
        <v>531</v>
      </c>
      <c r="G235" s="76">
        <v>151.48</v>
      </c>
      <c r="H235" s="79">
        <v>151.48</v>
      </c>
      <c r="I235" s="76">
        <v>5412.09</v>
      </c>
      <c r="K235" s="91">
        <v>819825</v>
      </c>
    </row>
    <row r="236" ht="15" customHeight="1" spans="1:11">
      <c r="A236" s="92">
        <v>44967</v>
      </c>
      <c r="B236" s="95">
        <v>20230001409</v>
      </c>
      <c r="C236" s="76"/>
      <c r="D236" s="77" t="s">
        <v>532</v>
      </c>
      <c r="E236" s="93" t="s">
        <v>533</v>
      </c>
      <c r="F236" s="86" t="s">
        <v>534</v>
      </c>
      <c r="G236" s="76">
        <v>142.14</v>
      </c>
      <c r="H236" s="79">
        <v>142.14</v>
      </c>
      <c r="I236" s="76">
        <v>5331.38</v>
      </c>
      <c r="K236" s="91">
        <v>757803</v>
      </c>
    </row>
    <row r="237" ht="15" customHeight="1" spans="1:11">
      <c r="A237" s="92">
        <v>44982</v>
      </c>
      <c r="B237" s="76">
        <v>20230001886</v>
      </c>
      <c r="C237" s="76"/>
      <c r="D237" s="77" t="s">
        <v>535</v>
      </c>
      <c r="E237" s="81" t="s">
        <v>536</v>
      </c>
      <c r="F237" s="88" t="s">
        <v>537</v>
      </c>
      <c r="G237" s="76">
        <v>151.48</v>
      </c>
      <c r="H237" s="79">
        <v>151.48</v>
      </c>
      <c r="I237" s="76">
        <v>5460</v>
      </c>
      <c r="K237" s="87">
        <v>827080</v>
      </c>
    </row>
    <row r="238" ht="15" customHeight="1" spans="1:11">
      <c r="A238" s="92">
        <v>45000</v>
      </c>
      <c r="B238" s="95">
        <v>20230002447</v>
      </c>
      <c r="C238" s="76"/>
      <c r="D238" s="82" t="s">
        <v>538</v>
      </c>
      <c r="E238" s="93" t="s">
        <v>539</v>
      </c>
      <c r="F238" s="86" t="s">
        <v>540</v>
      </c>
      <c r="G238" s="76">
        <v>142.14</v>
      </c>
      <c r="H238" s="79">
        <v>142.14</v>
      </c>
      <c r="I238" s="76">
        <v>5376.38</v>
      </c>
      <c r="K238" s="91">
        <v>764199</v>
      </c>
    </row>
    <row r="239" ht="15" customHeight="1" spans="1:11">
      <c r="A239" s="92">
        <v>44982</v>
      </c>
      <c r="B239" s="81">
        <v>20230001880</v>
      </c>
      <c r="C239" s="76"/>
      <c r="D239" s="77" t="s">
        <v>541</v>
      </c>
      <c r="E239" s="93" t="s">
        <v>542</v>
      </c>
      <c r="F239" s="88" t="s">
        <v>543</v>
      </c>
      <c r="G239" s="76">
        <v>151.48</v>
      </c>
      <c r="H239" s="79">
        <v>151.48</v>
      </c>
      <c r="I239" s="76">
        <v>5550</v>
      </c>
      <c r="K239" s="91">
        <v>840714</v>
      </c>
    </row>
    <row r="240" ht="15" customHeight="1" spans="1:11">
      <c r="A240" s="92">
        <v>44962</v>
      </c>
      <c r="B240" s="76">
        <v>20230000675</v>
      </c>
      <c r="C240" s="76"/>
      <c r="D240" s="77" t="s">
        <v>25</v>
      </c>
      <c r="E240" s="93" t="s">
        <v>26</v>
      </c>
      <c r="F240" s="86" t="s">
        <v>544</v>
      </c>
      <c r="G240" s="76">
        <v>142.14</v>
      </c>
      <c r="H240" s="79">
        <v>142.14</v>
      </c>
      <c r="I240" s="76">
        <v>5396.38</v>
      </c>
      <c r="K240" s="87">
        <v>767042</v>
      </c>
    </row>
    <row r="241" ht="15" customHeight="1" spans="1:11">
      <c r="A241" s="92">
        <v>45084</v>
      </c>
      <c r="B241" s="95">
        <v>20230004799</v>
      </c>
      <c r="C241" s="76"/>
      <c r="D241" s="215" t="s">
        <v>545</v>
      </c>
      <c r="E241" s="76" t="s">
        <v>546</v>
      </c>
      <c r="F241" s="88" t="s">
        <v>547</v>
      </c>
      <c r="G241" s="76">
        <v>151.48</v>
      </c>
      <c r="H241" s="79">
        <v>151.48</v>
      </c>
      <c r="I241" s="76">
        <v>5617.27</v>
      </c>
      <c r="K241" s="91">
        <v>850904</v>
      </c>
    </row>
    <row r="242" ht="15" customHeight="1" spans="1:11">
      <c r="A242" s="92">
        <v>44964</v>
      </c>
      <c r="B242" s="95">
        <v>20230000863</v>
      </c>
      <c r="C242" s="76"/>
      <c r="D242" s="97" t="s">
        <v>548</v>
      </c>
      <c r="E242" s="93" t="s">
        <v>549</v>
      </c>
      <c r="F242" s="86" t="s">
        <v>550</v>
      </c>
      <c r="G242" s="76">
        <v>142.14</v>
      </c>
      <c r="H242" s="79">
        <v>142.14</v>
      </c>
      <c r="I242" s="76">
        <v>6246.42</v>
      </c>
      <c r="K242" s="91">
        <v>887866</v>
      </c>
    </row>
    <row r="243" ht="15" customHeight="1" spans="1:11">
      <c r="A243" s="92">
        <v>45065</v>
      </c>
      <c r="B243" s="76">
        <v>20230004274</v>
      </c>
      <c r="C243" s="76"/>
      <c r="D243" s="77" t="s">
        <v>551</v>
      </c>
      <c r="E243" s="93" t="s">
        <v>552</v>
      </c>
      <c r="F243" s="88" t="s">
        <v>553</v>
      </c>
      <c r="G243" s="76">
        <v>151.48</v>
      </c>
      <c r="H243" s="79">
        <v>151.48</v>
      </c>
      <c r="I243" s="76">
        <v>6230</v>
      </c>
      <c r="K243" s="87">
        <v>943721</v>
      </c>
    </row>
    <row r="244" ht="15" customHeight="1" spans="1:11">
      <c r="A244" s="92">
        <v>44966</v>
      </c>
      <c r="B244" s="99" t="s">
        <v>554</v>
      </c>
      <c r="C244" s="76"/>
      <c r="D244" s="77" t="s">
        <v>555</v>
      </c>
      <c r="E244" s="93" t="s">
        <v>556</v>
      </c>
      <c r="F244" s="86" t="s">
        <v>557</v>
      </c>
      <c r="G244" s="76">
        <v>107.8</v>
      </c>
      <c r="H244" s="79">
        <v>107.8</v>
      </c>
      <c r="I244" s="76">
        <v>7961</v>
      </c>
      <c r="K244" s="91">
        <v>858196</v>
      </c>
    </row>
    <row r="245" ht="15" customHeight="1" spans="1:11">
      <c r="A245" s="92">
        <v>45075</v>
      </c>
      <c r="B245" s="76">
        <v>20230004510</v>
      </c>
      <c r="C245" s="76"/>
      <c r="D245" s="77" t="s">
        <v>229</v>
      </c>
      <c r="E245" s="93" t="s">
        <v>230</v>
      </c>
      <c r="F245" s="88" t="s">
        <v>558</v>
      </c>
      <c r="G245" s="76">
        <v>107.62</v>
      </c>
      <c r="H245" s="79">
        <v>107.62</v>
      </c>
      <c r="I245" s="76">
        <v>8000</v>
      </c>
      <c r="K245" s="91">
        <v>860960</v>
      </c>
    </row>
    <row r="246" ht="15" customHeight="1" spans="1:11">
      <c r="A246" s="92">
        <v>45346</v>
      </c>
      <c r="B246" s="99" t="s">
        <v>559</v>
      </c>
      <c r="C246" s="76"/>
      <c r="D246" s="77" t="s">
        <v>560</v>
      </c>
      <c r="E246" s="76" t="s">
        <v>561</v>
      </c>
      <c r="F246" s="86" t="s">
        <v>562</v>
      </c>
      <c r="G246" s="76">
        <v>107.98</v>
      </c>
      <c r="H246" s="79">
        <v>107.98</v>
      </c>
      <c r="I246" s="76">
        <v>5606.13</v>
      </c>
      <c r="K246" s="91">
        <v>605350</v>
      </c>
    </row>
    <row r="247" ht="15" customHeight="1" spans="1:11">
      <c r="A247" s="92">
        <v>45284</v>
      </c>
      <c r="B247" s="99" t="s">
        <v>563</v>
      </c>
      <c r="C247" s="76"/>
      <c r="D247" s="77" t="s">
        <v>560</v>
      </c>
      <c r="E247" s="76" t="s">
        <v>564</v>
      </c>
      <c r="F247" s="88" t="s">
        <v>565</v>
      </c>
      <c r="G247" s="76">
        <v>107.62</v>
      </c>
      <c r="H247" s="79">
        <v>107.62</v>
      </c>
      <c r="I247" s="76">
        <v>5600</v>
      </c>
      <c r="K247" s="91">
        <v>602672</v>
      </c>
    </row>
    <row r="248" ht="15" customHeight="1" spans="1:11">
      <c r="A248" s="92">
        <v>45105</v>
      </c>
      <c r="B248" s="99" t="s">
        <v>566</v>
      </c>
      <c r="C248" s="76"/>
      <c r="D248" s="77" t="s">
        <v>567</v>
      </c>
      <c r="E248" s="76" t="s">
        <v>568</v>
      </c>
      <c r="F248" s="86" t="s">
        <v>569</v>
      </c>
      <c r="G248" s="76">
        <v>107.98</v>
      </c>
      <c r="H248" s="79">
        <v>107.98</v>
      </c>
      <c r="I248" s="76">
        <v>5610</v>
      </c>
      <c r="K248" s="91">
        <v>605768</v>
      </c>
    </row>
    <row r="249" ht="15" customHeight="1" spans="1:11">
      <c r="A249" s="92">
        <v>45299</v>
      </c>
      <c r="B249" s="99" t="s">
        <v>570</v>
      </c>
      <c r="C249" s="76"/>
      <c r="D249" s="77" t="s">
        <v>571</v>
      </c>
      <c r="E249" s="78" t="s">
        <v>572</v>
      </c>
      <c r="F249" s="88" t="s">
        <v>573</v>
      </c>
      <c r="G249" s="76">
        <v>107.62</v>
      </c>
      <c r="H249" s="79">
        <v>107.62</v>
      </c>
      <c r="I249" s="76">
        <v>5621.6</v>
      </c>
      <c r="K249" s="91">
        <v>605000</v>
      </c>
    </row>
    <row r="250" ht="15" customHeight="1" spans="1:11">
      <c r="A250" s="92">
        <v>45099</v>
      </c>
      <c r="B250" s="99" t="s">
        <v>574</v>
      </c>
      <c r="C250" s="76"/>
      <c r="D250" s="77" t="s">
        <v>575</v>
      </c>
      <c r="E250" s="76" t="s">
        <v>576</v>
      </c>
      <c r="F250" s="86" t="s">
        <v>577</v>
      </c>
      <c r="G250" s="76">
        <v>107.98</v>
      </c>
      <c r="H250" s="79">
        <v>107.98</v>
      </c>
      <c r="I250" s="76">
        <v>5741.8</v>
      </c>
      <c r="K250" s="91">
        <v>620000</v>
      </c>
    </row>
    <row r="251" ht="15" customHeight="1" spans="1:11">
      <c r="A251" s="92">
        <v>45102</v>
      </c>
      <c r="B251" s="99" t="s">
        <v>578</v>
      </c>
      <c r="C251" s="76"/>
      <c r="D251" s="77" t="s">
        <v>579</v>
      </c>
      <c r="E251" s="76" t="s">
        <v>580</v>
      </c>
      <c r="F251" s="86" t="s">
        <v>581</v>
      </c>
      <c r="G251" s="76">
        <v>107.62</v>
      </c>
      <c r="H251" s="79">
        <v>107.62</v>
      </c>
      <c r="I251" s="76">
        <v>5761.01</v>
      </c>
      <c r="K251" s="91">
        <v>620000</v>
      </c>
    </row>
    <row r="252" ht="15" customHeight="1" spans="1:11">
      <c r="A252" s="92">
        <v>45059</v>
      </c>
      <c r="B252" s="99" t="s">
        <v>582</v>
      </c>
      <c r="C252" s="76"/>
      <c r="D252" s="77" t="s">
        <v>583</v>
      </c>
      <c r="E252" s="78" t="s">
        <v>584</v>
      </c>
      <c r="F252" s="88" t="s">
        <v>585</v>
      </c>
      <c r="G252" s="76">
        <v>107.98</v>
      </c>
      <c r="H252" s="79">
        <v>107.98</v>
      </c>
      <c r="I252" s="76">
        <v>5463.97</v>
      </c>
      <c r="K252" s="91">
        <v>590000</v>
      </c>
    </row>
    <row r="253" ht="15" customHeight="1" spans="1:11">
      <c r="A253" s="92">
        <v>45072</v>
      </c>
      <c r="B253" s="99" t="s">
        <v>586</v>
      </c>
      <c r="C253" s="76"/>
      <c r="D253" s="77" t="s">
        <v>587</v>
      </c>
      <c r="E253" s="78" t="s">
        <v>588</v>
      </c>
      <c r="F253" s="86" t="s">
        <v>589</v>
      </c>
      <c r="G253" s="76">
        <v>107.62</v>
      </c>
      <c r="H253" s="79">
        <v>107.62</v>
      </c>
      <c r="I253" s="76">
        <v>5519.63</v>
      </c>
      <c r="K253" s="91">
        <v>594023</v>
      </c>
    </row>
    <row r="254" ht="15" customHeight="1" spans="1:11">
      <c r="A254" s="92">
        <v>45137</v>
      </c>
      <c r="B254" s="99" t="s">
        <v>590</v>
      </c>
      <c r="C254" s="76"/>
      <c r="D254" s="77" t="s">
        <v>591</v>
      </c>
      <c r="E254" s="76" t="s">
        <v>592</v>
      </c>
      <c r="F254" s="88" t="s">
        <v>593</v>
      </c>
      <c r="G254" s="76">
        <v>107.98</v>
      </c>
      <c r="H254" s="79">
        <v>107.98</v>
      </c>
      <c r="I254" s="76">
        <v>5566.28</v>
      </c>
      <c r="K254" s="91">
        <v>601047</v>
      </c>
    </row>
    <row r="255" ht="15" customHeight="1" spans="1:11">
      <c r="A255" s="92">
        <v>44962</v>
      </c>
      <c r="B255" s="99" t="s">
        <v>594</v>
      </c>
      <c r="C255" s="76"/>
      <c r="D255" s="77" t="s">
        <v>595</v>
      </c>
      <c r="E255" s="78" t="s">
        <v>596</v>
      </c>
      <c r="F255" s="86" t="s">
        <v>597</v>
      </c>
      <c r="G255" s="76">
        <v>107.62</v>
      </c>
      <c r="H255" s="79">
        <v>107.62</v>
      </c>
      <c r="I255" s="76">
        <v>5269.38</v>
      </c>
      <c r="K255" s="91">
        <v>567091</v>
      </c>
    </row>
    <row r="256" ht="15" customHeight="1" spans="1:11">
      <c r="A256" s="92">
        <v>45042</v>
      </c>
      <c r="B256" s="99" t="s">
        <v>598</v>
      </c>
      <c r="C256" s="76"/>
      <c r="D256" s="77" t="s">
        <v>599</v>
      </c>
      <c r="E256" s="78" t="s">
        <v>600</v>
      </c>
      <c r="F256" s="88" t="s">
        <v>601</v>
      </c>
      <c r="G256" s="76">
        <v>107.98</v>
      </c>
      <c r="H256" s="79">
        <v>107.98</v>
      </c>
      <c r="I256" s="76">
        <v>5653.65</v>
      </c>
      <c r="K256" s="91">
        <v>610481</v>
      </c>
    </row>
    <row r="257" ht="15" customHeight="1" spans="1:11">
      <c r="A257" s="92">
        <v>45096</v>
      </c>
      <c r="B257" s="99" t="s">
        <v>602</v>
      </c>
      <c r="C257" s="76"/>
      <c r="D257" s="77" t="s">
        <v>603</v>
      </c>
      <c r="E257" s="93" t="s">
        <v>604</v>
      </c>
      <c r="F257" s="86" t="s">
        <v>605</v>
      </c>
      <c r="G257" s="76">
        <v>107.62</v>
      </c>
      <c r="H257" s="79">
        <v>107.62</v>
      </c>
      <c r="I257" s="76">
        <v>5936.5</v>
      </c>
      <c r="K257" s="91">
        <v>638888</v>
      </c>
    </row>
    <row r="258" ht="15" customHeight="1" spans="1:11">
      <c r="A258" s="92">
        <v>45075</v>
      </c>
      <c r="B258" s="99" t="s">
        <v>606</v>
      </c>
      <c r="C258" s="76"/>
      <c r="D258" s="77" t="s">
        <v>607</v>
      </c>
      <c r="E258" s="76" t="s">
        <v>608</v>
      </c>
      <c r="F258" s="88" t="s">
        <v>609</v>
      </c>
      <c r="G258" s="76">
        <v>107.98</v>
      </c>
      <c r="H258" s="79">
        <v>107.98</v>
      </c>
      <c r="I258" s="76">
        <v>5640</v>
      </c>
      <c r="K258" s="91">
        <v>609007</v>
      </c>
    </row>
    <row r="259" ht="15" customHeight="1" spans="1:11">
      <c r="A259" s="92">
        <v>45069</v>
      </c>
      <c r="B259" s="99" t="s">
        <v>610</v>
      </c>
      <c r="C259" s="76"/>
      <c r="D259" s="77" t="s">
        <v>611</v>
      </c>
      <c r="E259" s="76" t="s">
        <v>612</v>
      </c>
      <c r="F259" s="86" t="s">
        <v>613</v>
      </c>
      <c r="G259" s="76">
        <v>107.62</v>
      </c>
      <c r="H259" s="79">
        <v>107.62</v>
      </c>
      <c r="I259" s="76">
        <v>5850</v>
      </c>
      <c r="K259" s="91">
        <v>629577</v>
      </c>
    </row>
    <row r="260" ht="15" customHeight="1" spans="1:11">
      <c r="A260" s="92">
        <v>45114</v>
      </c>
      <c r="B260" s="99" t="s">
        <v>614</v>
      </c>
      <c r="C260" s="76"/>
      <c r="D260" s="77" t="s">
        <v>615</v>
      </c>
      <c r="E260" s="78" t="s">
        <v>616</v>
      </c>
      <c r="F260" s="88" t="s">
        <v>617</v>
      </c>
      <c r="G260" s="76">
        <v>107.98</v>
      </c>
      <c r="H260" s="79">
        <v>107.98</v>
      </c>
      <c r="I260" s="76">
        <v>5985.13</v>
      </c>
      <c r="K260" s="91">
        <v>646275</v>
      </c>
    </row>
    <row r="261" ht="15" customHeight="1" spans="1:11">
      <c r="A261" s="92">
        <v>45091</v>
      </c>
      <c r="B261" s="99" t="s">
        <v>618</v>
      </c>
      <c r="C261" s="76"/>
      <c r="D261" s="77" t="s">
        <v>619</v>
      </c>
      <c r="E261" s="76" t="s">
        <v>620</v>
      </c>
      <c r="F261" s="86" t="s">
        <v>621</v>
      </c>
      <c r="G261" s="76">
        <v>107.62</v>
      </c>
      <c r="H261" s="79">
        <v>107.62</v>
      </c>
      <c r="I261" s="76">
        <v>5671.55</v>
      </c>
      <c r="K261" s="91">
        <v>610372</v>
      </c>
    </row>
    <row r="262" ht="15" customHeight="1" spans="1:11">
      <c r="A262" s="92">
        <v>45165</v>
      </c>
      <c r="B262" s="99" t="s">
        <v>622</v>
      </c>
      <c r="C262" s="76"/>
      <c r="D262" s="216" t="s">
        <v>623</v>
      </c>
      <c r="E262" s="76" t="s">
        <v>624</v>
      </c>
      <c r="F262" s="88" t="s">
        <v>625</v>
      </c>
      <c r="G262" s="76">
        <v>107.98</v>
      </c>
      <c r="H262" s="79">
        <v>107.98</v>
      </c>
      <c r="I262" s="76">
        <v>6019.63</v>
      </c>
      <c r="K262" s="91">
        <v>650000</v>
      </c>
    </row>
    <row r="263" ht="15" customHeight="1" spans="1:11">
      <c r="A263" s="92">
        <v>45065</v>
      </c>
      <c r="B263" s="99" t="s">
        <v>626</v>
      </c>
      <c r="C263" s="76"/>
      <c r="D263" s="77" t="s">
        <v>627</v>
      </c>
      <c r="E263" s="76" t="s">
        <v>628</v>
      </c>
      <c r="F263" s="86" t="s">
        <v>629</v>
      </c>
      <c r="G263" s="76">
        <v>107.62</v>
      </c>
      <c r="H263" s="79">
        <v>107.62</v>
      </c>
      <c r="I263" s="76">
        <v>5737</v>
      </c>
      <c r="K263" s="91">
        <v>617416</v>
      </c>
    </row>
    <row r="264" ht="15" customHeight="1" spans="1:11">
      <c r="A264" s="92">
        <v>45071</v>
      </c>
      <c r="B264" s="99" t="s">
        <v>630</v>
      </c>
      <c r="C264" s="76"/>
      <c r="D264" s="77" t="s">
        <v>631</v>
      </c>
      <c r="E264" s="76" t="s">
        <v>632</v>
      </c>
      <c r="F264" s="86" t="s">
        <v>633</v>
      </c>
      <c r="G264" s="76">
        <v>107.98</v>
      </c>
      <c r="H264" s="79">
        <v>107.98</v>
      </c>
      <c r="I264" s="76">
        <v>7000</v>
      </c>
      <c r="K264" s="91">
        <v>755860</v>
      </c>
    </row>
    <row r="265" ht="15" customHeight="1" spans="1:11">
      <c r="A265" s="92">
        <v>45204</v>
      </c>
      <c r="B265" s="99" t="s">
        <v>634</v>
      </c>
      <c r="C265" s="76"/>
      <c r="D265" s="77" t="s">
        <v>635</v>
      </c>
      <c r="E265" s="76" t="s">
        <v>636</v>
      </c>
      <c r="F265" s="86" t="s">
        <v>637</v>
      </c>
      <c r="G265" s="76">
        <v>107.62</v>
      </c>
      <c r="H265" s="79">
        <v>107.62</v>
      </c>
      <c r="I265" s="76">
        <v>7040</v>
      </c>
      <c r="K265" s="91">
        <v>757645</v>
      </c>
    </row>
    <row r="266" ht="15" customHeight="1" spans="1:11">
      <c r="A266" s="92">
        <v>45081</v>
      </c>
      <c r="B266" s="99" t="s">
        <v>638</v>
      </c>
      <c r="C266" s="76"/>
      <c r="D266" s="215" t="s">
        <v>639</v>
      </c>
      <c r="E266" s="81" t="s">
        <v>640</v>
      </c>
      <c r="F266" s="88" t="s">
        <v>641</v>
      </c>
      <c r="G266" s="76">
        <v>107.62</v>
      </c>
      <c r="H266" s="79">
        <v>107.62</v>
      </c>
      <c r="I266" s="76">
        <v>8173.5</v>
      </c>
      <c r="K266" s="91">
        <v>878000</v>
      </c>
    </row>
    <row r="267" ht="15" customHeight="1" spans="1:11">
      <c r="A267" s="92">
        <v>45649</v>
      </c>
      <c r="B267" s="99" t="s">
        <v>642</v>
      </c>
      <c r="C267" s="76" t="s">
        <v>1366</v>
      </c>
      <c r="D267" s="77"/>
      <c r="E267" s="76" t="s">
        <v>643</v>
      </c>
      <c r="F267" s="86" t="s">
        <v>644</v>
      </c>
      <c r="G267" s="76">
        <v>107.42</v>
      </c>
      <c r="H267" s="79">
        <v>107.42</v>
      </c>
      <c r="I267" s="76">
        <v>8031</v>
      </c>
      <c r="K267" s="91">
        <v>862690</v>
      </c>
    </row>
    <row r="268" ht="15" customHeight="1" spans="1:11">
      <c r="A268" s="92">
        <v>45017</v>
      </c>
      <c r="B268" s="99" t="s">
        <v>645</v>
      </c>
      <c r="C268" s="76"/>
      <c r="D268" s="77" t="s">
        <v>646</v>
      </c>
      <c r="E268" s="78" t="s">
        <v>647</v>
      </c>
      <c r="F268" s="88" t="s">
        <v>648</v>
      </c>
      <c r="G268" s="76">
        <v>107.62</v>
      </c>
      <c r="H268" s="79">
        <v>107.62</v>
      </c>
      <c r="I268" s="76">
        <v>5342.87</v>
      </c>
      <c r="K268" s="91">
        <v>575000</v>
      </c>
    </row>
    <row r="269" ht="15" customHeight="1" spans="1:11">
      <c r="A269" s="92">
        <v>45151</v>
      </c>
      <c r="B269" s="99" t="s">
        <v>649</v>
      </c>
      <c r="C269" s="76"/>
      <c r="D269" s="77" t="s">
        <v>650</v>
      </c>
      <c r="E269" s="76" t="s">
        <v>651</v>
      </c>
      <c r="F269" s="86" t="s">
        <v>652</v>
      </c>
      <c r="G269" s="76">
        <v>107.62</v>
      </c>
      <c r="H269" s="79">
        <v>107.62</v>
      </c>
      <c r="I269" s="76">
        <v>5600</v>
      </c>
      <c r="K269" s="91">
        <v>602672</v>
      </c>
    </row>
    <row r="270" ht="15" customHeight="1" spans="1:11">
      <c r="A270" s="92">
        <v>45055</v>
      </c>
      <c r="B270" s="99" t="s">
        <v>653</v>
      </c>
      <c r="C270" s="76"/>
      <c r="D270" s="77" t="s">
        <v>654</v>
      </c>
      <c r="E270" s="76" t="s">
        <v>655</v>
      </c>
      <c r="F270" s="88" t="s">
        <v>656</v>
      </c>
      <c r="G270" s="76">
        <v>107.62</v>
      </c>
      <c r="H270" s="79">
        <v>107.62</v>
      </c>
      <c r="I270" s="76">
        <v>5407.9</v>
      </c>
      <c r="K270" s="91">
        <v>582000</v>
      </c>
    </row>
    <row r="271" ht="15" customHeight="1" spans="1:11">
      <c r="A271" s="92">
        <v>45047</v>
      </c>
      <c r="B271" s="99" t="s">
        <v>657</v>
      </c>
      <c r="C271" s="76"/>
      <c r="D271" s="77" t="s">
        <v>658</v>
      </c>
      <c r="E271" s="76" t="s">
        <v>659</v>
      </c>
      <c r="F271" s="86" t="s">
        <v>660</v>
      </c>
      <c r="G271" s="76">
        <v>107.62</v>
      </c>
      <c r="H271" s="79">
        <v>107.62</v>
      </c>
      <c r="I271" s="76">
        <v>5407.9</v>
      </c>
      <c r="K271" s="91">
        <v>582000</v>
      </c>
    </row>
    <row r="272" ht="15" customHeight="1" spans="1:11">
      <c r="A272" s="92">
        <v>45035</v>
      </c>
      <c r="B272" s="99" t="s">
        <v>661</v>
      </c>
      <c r="C272" s="76"/>
      <c r="D272" s="77" t="s">
        <v>662</v>
      </c>
      <c r="E272" s="81" t="s">
        <v>663</v>
      </c>
      <c r="F272" s="88" t="s">
        <v>664</v>
      </c>
      <c r="G272" s="76">
        <v>107.62</v>
      </c>
      <c r="H272" s="79">
        <v>107.62</v>
      </c>
      <c r="I272" s="76">
        <v>5491.54</v>
      </c>
      <c r="K272" s="91">
        <v>591000</v>
      </c>
    </row>
    <row r="273" ht="15" customHeight="1" spans="1:11">
      <c r="A273" s="92">
        <v>45063</v>
      </c>
      <c r="B273" s="99" t="s">
        <v>665</v>
      </c>
      <c r="C273" s="76"/>
      <c r="D273" s="77" t="s">
        <v>666</v>
      </c>
      <c r="E273" s="81" t="s">
        <v>667</v>
      </c>
      <c r="F273" s="86" t="s">
        <v>668</v>
      </c>
      <c r="G273" s="76">
        <v>107.62</v>
      </c>
      <c r="H273" s="79">
        <v>107.62</v>
      </c>
      <c r="I273" s="76">
        <v>5483.27</v>
      </c>
      <c r="K273" s="91">
        <v>590000</v>
      </c>
    </row>
    <row r="274" ht="15" customHeight="1" spans="1:11">
      <c r="A274" s="92">
        <v>44965</v>
      </c>
      <c r="B274" s="76">
        <v>20230001086</v>
      </c>
      <c r="C274" s="76"/>
      <c r="D274" s="77" t="s">
        <v>669</v>
      </c>
      <c r="E274" s="93" t="s">
        <v>670</v>
      </c>
      <c r="F274" s="88" t="s">
        <v>671</v>
      </c>
      <c r="G274" s="76">
        <v>107.62</v>
      </c>
      <c r="H274" s="79">
        <v>107.62</v>
      </c>
      <c r="I274" s="100">
        <v>5262.39</v>
      </c>
      <c r="K274" s="101">
        <v>566338</v>
      </c>
    </row>
    <row r="275" ht="15" customHeight="1" spans="1:11">
      <c r="A275" s="92">
        <v>44968</v>
      </c>
      <c r="B275" s="99" t="s">
        <v>672</v>
      </c>
      <c r="C275" s="76"/>
      <c r="D275" s="77" t="s">
        <v>673</v>
      </c>
      <c r="E275" s="93" t="s">
        <v>674</v>
      </c>
      <c r="F275" s="86" t="s">
        <v>675</v>
      </c>
      <c r="G275" s="76">
        <v>107.62</v>
      </c>
      <c r="H275" s="79">
        <v>107.62</v>
      </c>
      <c r="I275" s="76">
        <v>5256.38</v>
      </c>
      <c r="K275" s="91">
        <v>565692</v>
      </c>
    </row>
    <row r="276" ht="15" customHeight="1" spans="1:11">
      <c r="A276" s="92">
        <v>45075</v>
      </c>
      <c r="B276" s="99" t="s">
        <v>676</v>
      </c>
      <c r="C276" s="76"/>
      <c r="D276" s="77" t="s">
        <v>677</v>
      </c>
      <c r="E276" s="81" t="s">
        <v>678</v>
      </c>
      <c r="F276" s="86" t="s">
        <v>679</v>
      </c>
      <c r="G276" s="76">
        <v>107.62</v>
      </c>
      <c r="H276" s="79">
        <v>107.62</v>
      </c>
      <c r="I276" s="76">
        <v>5605.41</v>
      </c>
      <c r="K276" s="91">
        <v>603254</v>
      </c>
    </row>
    <row r="277" ht="15" customHeight="1" spans="1:11">
      <c r="A277" s="92">
        <v>45120</v>
      </c>
      <c r="B277" s="99" t="s">
        <v>680</v>
      </c>
      <c r="C277" s="76"/>
      <c r="D277" s="77" t="s">
        <v>681</v>
      </c>
      <c r="E277" s="81" t="s">
        <v>682</v>
      </c>
      <c r="F277" s="86" t="s">
        <v>683</v>
      </c>
      <c r="G277" s="76">
        <v>107.62</v>
      </c>
      <c r="H277" s="79">
        <v>107.62</v>
      </c>
      <c r="I277" s="76">
        <v>5301.38</v>
      </c>
      <c r="K277" s="91">
        <v>570535</v>
      </c>
    </row>
    <row r="278" ht="15" customHeight="1" spans="1:11">
      <c r="A278" s="92">
        <v>45043</v>
      </c>
      <c r="B278" s="99" t="s">
        <v>684</v>
      </c>
      <c r="C278" s="76"/>
      <c r="D278" s="77" t="s">
        <v>685</v>
      </c>
      <c r="E278" s="93" t="s">
        <v>686</v>
      </c>
      <c r="F278" s="86" t="s">
        <v>687</v>
      </c>
      <c r="G278" s="76">
        <v>107.62</v>
      </c>
      <c r="H278" s="79">
        <v>107.62</v>
      </c>
      <c r="I278" s="76">
        <v>5620</v>
      </c>
      <c r="K278" s="91">
        <v>604824</v>
      </c>
    </row>
    <row r="279" ht="15" customHeight="1" spans="1:11">
      <c r="A279" s="92">
        <v>45091</v>
      </c>
      <c r="B279" s="99" t="s">
        <v>688</v>
      </c>
      <c r="C279" s="76"/>
      <c r="D279" s="97" t="s">
        <v>689</v>
      </c>
      <c r="E279" s="81" t="s">
        <v>690</v>
      </c>
      <c r="F279" s="88" t="s">
        <v>691</v>
      </c>
      <c r="G279" s="76">
        <v>107.62</v>
      </c>
      <c r="H279" s="79">
        <v>107.62</v>
      </c>
      <c r="I279" s="76">
        <v>5621.63</v>
      </c>
      <c r="K279" s="91">
        <v>605000</v>
      </c>
    </row>
    <row r="280" ht="15" customHeight="1" spans="1:11">
      <c r="A280" s="92">
        <v>45061</v>
      </c>
      <c r="B280" s="99" t="s">
        <v>692</v>
      </c>
      <c r="C280" s="76"/>
      <c r="D280" s="77" t="s">
        <v>693</v>
      </c>
      <c r="E280" s="81" t="s">
        <v>694</v>
      </c>
      <c r="F280" s="86" t="s">
        <v>695</v>
      </c>
      <c r="G280" s="76">
        <v>107.62</v>
      </c>
      <c r="H280" s="79">
        <v>107.62</v>
      </c>
      <c r="I280" s="76">
        <v>5657.76</v>
      </c>
      <c r="K280" s="91">
        <v>608888</v>
      </c>
    </row>
    <row r="281" ht="15" customHeight="1" spans="1:11">
      <c r="A281" s="92">
        <v>45066</v>
      </c>
      <c r="B281" s="99" t="s">
        <v>696</v>
      </c>
      <c r="C281" s="76"/>
      <c r="D281" s="97" t="s">
        <v>697</v>
      </c>
      <c r="E281" s="81" t="s">
        <v>698</v>
      </c>
      <c r="F281" s="88" t="s">
        <v>699</v>
      </c>
      <c r="G281" s="76">
        <v>107.62</v>
      </c>
      <c r="H281" s="79">
        <v>107.62</v>
      </c>
      <c r="I281" s="76">
        <v>5657.76</v>
      </c>
      <c r="K281" s="91">
        <v>608888</v>
      </c>
    </row>
    <row r="282" ht="15" customHeight="1" spans="1:11">
      <c r="A282" s="92">
        <v>45164</v>
      </c>
      <c r="B282" s="99" t="s">
        <v>700</v>
      </c>
      <c r="C282" s="76"/>
      <c r="D282" s="77" t="s">
        <v>701</v>
      </c>
      <c r="E282" s="76" t="s">
        <v>702</v>
      </c>
      <c r="F282" s="86" t="s">
        <v>703</v>
      </c>
      <c r="G282" s="76">
        <v>107.62</v>
      </c>
      <c r="H282" s="79">
        <v>107.62</v>
      </c>
      <c r="I282" s="76">
        <v>5950</v>
      </c>
      <c r="K282" s="91">
        <v>640339</v>
      </c>
    </row>
    <row r="283" ht="15" customHeight="1" spans="1:11">
      <c r="A283" s="92">
        <v>45075</v>
      </c>
      <c r="B283" s="99" t="s">
        <v>704</v>
      </c>
      <c r="C283" s="76"/>
      <c r="D283" s="77" t="s">
        <v>705</v>
      </c>
      <c r="E283" s="81" t="s">
        <v>706</v>
      </c>
      <c r="F283" s="88" t="s">
        <v>707</v>
      </c>
      <c r="G283" s="76">
        <v>107.62</v>
      </c>
      <c r="H283" s="79">
        <v>107.62</v>
      </c>
      <c r="I283" s="76">
        <v>5965.4</v>
      </c>
      <c r="K283" s="91">
        <v>642000</v>
      </c>
    </row>
    <row r="284" ht="15" customHeight="1" spans="1:11">
      <c r="A284" s="92">
        <v>45132</v>
      </c>
      <c r="B284" s="99" t="s">
        <v>708</v>
      </c>
      <c r="C284" s="76"/>
      <c r="D284" s="77" t="s">
        <v>709</v>
      </c>
      <c r="E284" s="81" t="s">
        <v>710</v>
      </c>
      <c r="F284" s="86" t="s">
        <v>711</v>
      </c>
      <c r="G284" s="76">
        <v>107.62</v>
      </c>
      <c r="H284" s="79">
        <v>107.62</v>
      </c>
      <c r="I284" s="76">
        <v>7116</v>
      </c>
      <c r="K284" s="91">
        <v>765824</v>
      </c>
    </row>
    <row r="285" ht="15" customHeight="1" spans="1:11">
      <c r="A285" s="92">
        <v>45299</v>
      </c>
      <c r="B285" s="99" t="s">
        <v>712</v>
      </c>
      <c r="C285" s="76"/>
      <c r="D285" s="77" t="s">
        <v>713</v>
      </c>
      <c r="E285" s="93" t="s">
        <v>714</v>
      </c>
      <c r="F285" s="88" t="s">
        <v>715</v>
      </c>
      <c r="G285" s="76">
        <v>107.62</v>
      </c>
      <c r="H285" s="79">
        <v>107.62</v>
      </c>
      <c r="I285" s="76">
        <v>6968.96</v>
      </c>
      <c r="K285" s="91">
        <v>750000</v>
      </c>
    </row>
    <row r="286" ht="15" customHeight="1" spans="1:11">
      <c r="A286" s="92">
        <v>45053</v>
      </c>
      <c r="B286" s="99" t="s">
        <v>716</v>
      </c>
      <c r="C286" s="76"/>
      <c r="D286" s="77" t="s">
        <v>717</v>
      </c>
      <c r="E286" s="81" t="s">
        <v>718</v>
      </c>
      <c r="F286" s="88" t="s">
        <v>719</v>
      </c>
      <c r="G286" s="76">
        <v>107.98</v>
      </c>
      <c r="H286" s="79">
        <v>107.98</v>
      </c>
      <c r="I286" s="76">
        <v>7992.01</v>
      </c>
      <c r="K286" s="91">
        <v>862977</v>
      </c>
    </row>
    <row r="287" ht="15" customHeight="1" spans="1:11">
      <c r="A287" s="92">
        <v>45754</v>
      </c>
      <c r="B287" s="76">
        <v>20250001791</v>
      </c>
      <c r="C287" s="76" t="s">
        <v>1367</v>
      </c>
      <c r="D287" s="77" t="s">
        <v>720</v>
      </c>
      <c r="E287" s="81" t="s">
        <v>721</v>
      </c>
      <c r="F287" s="86" t="s">
        <v>722</v>
      </c>
      <c r="G287" s="76">
        <v>107.62</v>
      </c>
      <c r="H287" s="79">
        <v>107.62</v>
      </c>
      <c r="I287" s="76">
        <v>5883.35</v>
      </c>
      <c r="K287" s="87">
        <v>633166</v>
      </c>
    </row>
    <row r="288" ht="15" customHeight="1" spans="1:11">
      <c r="A288" s="92">
        <v>45417</v>
      </c>
      <c r="B288" s="99" t="s">
        <v>723</v>
      </c>
      <c r="C288" s="76"/>
      <c r="D288" s="77" t="s">
        <v>724</v>
      </c>
      <c r="E288" s="81" t="s">
        <v>725</v>
      </c>
      <c r="F288" s="88" t="s">
        <v>726</v>
      </c>
      <c r="G288" s="76">
        <v>107.98</v>
      </c>
      <c r="H288" s="79">
        <v>107.98</v>
      </c>
      <c r="I288" s="76">
        <v>5600</v>
      </c>
      <c r="K288" s="91">
        <v>604688</v>
      </c>
    </row>
    <row r="289" ht="15" customHeight="1" spans="1:11">
      <c r="A289" s="92">
        <v>45180</v>
      </c>
      <c r="B289" s="98" t="s">
        <v>727</v>
      </c>
      <c r="C289" s="76"/>
      <c r="D289" s="77" t="s">
        <v>728</v>
      </c>
      <c r="E289" s="81" t="s">
        <v>729</v>
      </c>
      <c r="F289" s="86" t="s">
        <v>730</v>
      </c>
      <c r="G289" s="76">
        <v>107.62</v>
      </c>
      <c r="H289" s="79">
        <v>107.62</v>
      </c>
      <c r="I289" s="102">
        <v>5650</v>
      </c>
      <c r="K289" s="91">
        <v>608053</v>
      </c>
    </row>
    <row r="290" ht="15" customHeight="1" spans="1:11">
      <c r="A290" s="92">
        <v>45172</v>
      </c>
      <c r="B290" s="99" t="s">
        <v>731</v>
      </c>
      <c r="C290" s="76"/>
      <c r="D290" s="77" t="s">
        <v>732</v>
      </c>
      <c r="E290" s="81" t="s">
        <v>733</v>
      </c>
      <c r="F290" s="86" t="s">
        <v>734</v>
      </c>
      <c r="G290" s="76">
        <v>107.98</v>
      </c>
      <c r="H290" s="79">
        <v>107.98</v>
      </c>
      <c r="I290" s="76">
        <v>5649</v>
      </c>
      <c r="K290" s="91">
        <v>609979</v>
      </c>
    </row>
    <row r="291" ht="15" customHeight="1" spans="1:11">
      <c r="A291" s="92">
        <v>45117</v>
      </c>
      <c r="B291" s="99" t="s">
        <v>735</v>
      </c>
      <c r="C291" s="76"/>
      <c r="D291" s="77" t="s">
        <v>736</v>
      </c>
      <c r="E291" s="81" t="s">
        <v>737</v>
      </c>
      <c r="F291" s="86" t="s">
        <v>738</v>
      </c>
      <c r="G291" s="76">
        <v>107.62</v>
      </c>
      <c r="H291" s="79">
        <v>107.62</v>
      </c>
      <c r="I291" s="76">
        <v>5723.84</v>
      </c>
      <c r="K291" s="91">
        <v>616000</v>
      </c>
    </row>
    <row r="292" ht="15" customHeight="1" spans="1:11">
      <c r="A292" s="92">
        <v>45137</v>
      </c>
      <c r="B292" s="99" t="s">
        <v>739</v>
      </c>
      <c r="C292" s="76"/>
      <c r="D292" s="216" t="s">
        <v>740</v>
      </c>
      <c r="E292" s="81" t="s">
        <v>741</v>
      </c>
      <c r="F292" s="88" t="s">
        <v>742</v>
      </c>
      <c r="G292" s="76">
        <v>107.98</v>
      </c>
      <c r="H292" s="79">
        <v>107.98</v>
      </c>
      <c r="I292" s="76">
        <v>5660</v>
      </c>
      <c r="K292" s="91">
        <v>611167</v>
      </c>
    </row>
    <row r="293" ht="15" customHeight="1" spans="1:11">
      <c r="A293" s="92">
        <v>45047</v>
      </c>
      <c r="B293" s="99" t="s">
        <v>743</v>
      </c>
      <c r="C293" s="76"/>
      <c r="D293" s="77" t="s">
        <v>744</v>
      </c>
      <c r="E293" s="81" t="s">
        <v>745</v>
      </c>
      <c r="F293" s="86" t="s">
        <v>746</v>
      </c>
      <c r="G293" s="76">
        <v>107.62</v>
      </c>
      <c r="H293" s="79">
        <v>107.62</v>
      </c>
      <c r="I293" s="76">
        <v>5482.25</v>
      </c>
      <c r="K293" s="91">
        <v>590000</v>
      </c>
    </row>
    <row r="294" ht="15" customHeight="1" spans="1:11">
      <c r="A294" s="92">
        <v>45133</v>
      </c>
      <c r="B294" s="77" t="s">
        <v>747</v>
      </c>
      <c r="C294" s="76"/>
      <c r="D294" s="77" t="s">
        <v>748</v>
      </c>
      <c r="E294" s="81" t="s">
        <v>749</v>
      </c>
      <c r="F294" s="88" t="s">
        <v>750</v>
      </c>
      <c r="G294" s="76">
        <v>107.98</v>
      </c>
      <c r="H294" s="79">
        <v>107.98</v>
      </c>
      <c r="I294" s="76">
        <v>5800</v>
      </c>
      <c r="K294" s="91">
        <v>626284</v>
      </c>
    </row>
    <row r="295" ht="15" customHeight="1" spans="1:11">
      <c r="A295" s="92">
        <v>45027</v>
      </c>
      <c r="B295" s="76">
        <v>20230003244</v>
      </c>
      <c r="C295" s="76"/>
      <c r="D295" s="77" t="s">
        <v>751</v>
      </c>
      <c r="E295" s="81" t="s">
        <v>752</v>
      </c>
      <c r="F295" s="86" t="s">
        <v>753</v>
      </c>
      <c r="G295" s="76">
        <v>107.62</v>
      </c>
      <c r="H295" s="79">
        <v>107.62</v>
      </c>
      <c r="I295" s="76">
        <v>5566.5</v>
      </c>
      <c r="K295" s="87">
        <v>599067</v>
      </c>
    </row>
    <row r="296" ht="15" customHeight="1" spans="1:11">
      <c r="A296" s="92">
        <v>45028</v>
      </c>
      <c r="B296" s="76">
        <v>20230003314</v>
      </c>
      <c r="C296" s="76"/>
      <c r="D296" s="77" t="s">
        <v>754</v>
      </c>
      <c r="E296" s="93" t="s">
        <v>755</v>
      </c>
      <c r="F296" s="88" t="s">
        <v>756</v>
      </c>
      <c r="G296" s="76">
        <v>107.98</v>
      </c>
      <c r="H296" s="79">
        <v>107.98</v>
      </c>
      <c r="I296" s="76">
        <v>5547.32</v>
      </c>
      <c r="K296" s="87">
        <v>599000</v>
      </c>
    </row>
    <row r="297" ht="15" customHeight="1" spans="1:11">
      <c r="A297" s="92">
        <v>45096</v>
      </c>
      <c r="B297" s="99" t="s">
        <v>757</v>
      </c>
      <c r="C297" s="76"/>
      <c r="D297" s="77" t="s">
        <v>758</v>
      </c>
      <c r="E297" s="81" t="s">
        <v>759</v>
      </c>
      <c r="F297" s="86" t="s">
        <v>760</v>
      </c>
      <c r="G297" s="76">
        <v>107.62</v>
      </c>
      <c r="H297" s="79">
        <v>107.62</v>
      </c>
      <c r="I297" s="76">
        <v>5863.22</v>
      </c>
      <c r="K297" s="91">
        <v>631000</v>
      </c>
    </row>
    <row r="298" ht="15" customHeight="1" spans="1:11">
      <c r="A298" s="92">
        <v>45115</v>
      </c>
      <c r="B298" s="76">
        <v>20230005717</v>
      </c>
      <c r="C298" s="76"/>
      <c r="D298" s="77" t="s">
        <v>761</v>
      </c>
      <c r="E298" s="81" t="s">
        <v>762</v>
      </c>
      <c r="F298" s="88" t="s">
        <v>763</v>
      </c>
      <c r="G298" s="76">
        <v>107.98</v>
      </c>
      <c r="H298" s="79">
        <v>107.98</v>
      </c>
      <c r="I298" s="76">
        <v>5881.59</v>
      </c>
      <c r="K298" s="87">
        <v>635094</v>
      </c>
    </row>
    <row r="299" ht="15" customHeight="1" spans="1:11">
      <c r="A299" s="92">
        <v>45077</v>
      </c>
      <c r="B299" s="76">
        <v>20230004619</v>
      </c>
      <c r="C299" s="76"/>
      <c r="D299" s="77" t="s">
        <v>764</v>
      </c>
      <c r="E299" s="76" t="s">
        <v>765</v>
      </c>
      <c r="F299" s="86" t="s">
        <v>766</v>
      </c>
      <c r="G299" s="76">
        <v>107.62</v>
      </c>
      <c r="H299" s="79">
        <v>107.62</v>
      </c>
      <c r="I299" s="76">
        <v>5918.84</v>
      </c>
      <c r="K299" s="87">
        <v>636986</v>
      </c>
    </row>
    <row r="300" ht="15" customHeight="1" spans="1:11">
      <c r="A300" s="103">
        <v>45078</v>
      </c>
      <c r="B300" s="76">
        <v>20230005387</v>
      </c>
      <c r="C300" s="76"/>
      <c r="D300" s="77" t="s">
        <v>767</v>
      </c>
      <c r="E300" s="76" t="s">
        <v>768</v>
      </c>
      <c r="F300" s="88" t="s">
        <v>769</v>
      </c>
      <c r="G300" s="76">
        <v>107.98</v>
      </c>
      <c r="H300" s="79">
        <v>107.98</v>
      </c>
      <c r="I300" s="76">
        <v>5907.41804037785</v>
      </c>
      <c r="K300" s="87">
        <v>637883</v>
      </c>
    </row>
    <row r="301" ht="15" customHeight="1" spans="1:11">
      <c r="A301" s="92">
        <v>45069</v>
      </c>
      <c r="B301" s="76">
        <v>20230004337</v>
      </c>
      <c r="C301" s="76"/>
      <c r="D301" s="215" t="s">
        <v>770</v>
      </c>
      <c r="E301" s="76" t="s">
        <v>771</v>
      </c>
      <c r="F301" s="86" t="s">
        <v>772</v>
      </c>
      <c r="G301" s="76">
        <v>107.62</v>
      </c>
      <c r="H301" s="79">
        <v>107.62</v>
      </c>
      <c r="I301" s="76">
        <v>5696</v>
      </c>
      <c r="K301" s="87">
        <v>613003</v>
      </c>
    </row>
    <row r="302" ht="15" customHeight="1" spans="1:11">
      <c r="A302" s="92">
        <v>45121</v>
      </c>
      <c r="B302" s="76">
        <v>20230005922</v>
      </c>
      <c r="C302" s="76"/>
      <c r="D302" s="77" t="s">
        <v>773</v>
      </c>
      <c r="E302" s="76" t="s">
        <v>774</v>
      </c>
      <c r="F302" s="88" t="s">
        <v>775</v>
      </c>
      <c r="G302" s="76">
        <v>107.98</v>
      </c>
      <c r="H302" s="79">
        <v>107.98</v>
      </c>
      <c r="I302" s="76">
        <v>5910</v>
      </c>
      <c r="K302" s="87">
        <v>638162</v>
      </c>
    </row>
    <row r="303" ht="15" customHeight="1" spans="1:11">
      <c r="A303" s="92">
        <v>45206</v>
      </c>
      <c r="B303" s="76">
        <v>20230008557</v>
      </c>
      <c r="C303" s="76"/>
      <c r="D303" s="77" t="s">
        <v>776</v>
      </c>
      <c r="E303" s="76" t="s">
        <v>777</v>
      </c>
      <c r="F303" s="86" t="s">
        <v>778</v>
      </c>
      <c r="G303" s="76">
        <v>107.62</v>
      </c>
      <c r="H303" s="79">
        <v>107.62</v>
      </c>
      <c r="I303" s="76">
        <v>5946.85</v>
      </c>
      <c r="K303" s="87">
        <v>640000</v>
      </c>
    </row>
    <row r="304" ht="15" customHeight="1" spans="1:11">
      <c r="A304" s="92">
        <v>45225</v>
      </c>
      <c r="B304" s="76">
        <v>20230009213</v>
      </c>
      <c r="C304" s="76"/>
      <c r="D304" s="77" t="s">
        <v>779</v>
      </c>
      <c r="E304" s="78" t="s">
        <v>780</v>
      </c>
      <c r="F304" s="86" t="s">
        <v>781</v>
      </c>
      <c r="G304" s="76">
        <v>107.98</v>
      </c>
      <c r="H304" s="79">
        <v>107.98</v>
      </c>
      <c r="I304" s="76">
        <v>5980</v>
      </c>
      <c r="K304" s="87">
        <v>645720</v>
      </c>
    </row>
    <row r="305" ht="15" customHeight="1" spans="1:11">
      <c r="A305" s="92">
        <v>45312</v>
      </c>
      <c r="B305" s="76">
        <v>20240000479</v>
      </c>
      <c r="C305" s="76"/>
      <c r="D305" s="77" t="s">
        <v>782</v>
      </c>
      <c r="E305" s="76" t="s">
        <v>783</v>
      </c>
      <c r="F305" s="86" t="s">
        <v>784</v>
      </c>
      <c r="G305" s="76">
        <v>107.62</v>
      </c>
      <c r="H305" s="79">
        <v>107.62</v>
      </c>
      <c r="I305" s="76">
        <v>7015.42</v>
      </c>
      <c r="K305" s="87">
        <v>755000</v>
      </c>
    </row>
    <row r="306" ht="15" customHeight="1" spans="1:11">
      <c r="A306" s="92">
        <v>45154</v>
      </c>
      <c r="B306" s="76">
        <v>20230006969</v>
      </c>
      <c r="C306" s="76"/>
      <c r="D306" s="77" t="s">
        <v>785</v>
      </c>
      <c r="E306" s="76" t="s">
        <v>786</v>
      </c>
      <c r="F306" s="86" t="s">
        <v>787</v>
      </c>
      <c r="G306" s="76">
        <v>107.98</v>
      </c>
      <c r="H306" s="79">
        <v>107.98</v>
      </c>
      <c r="I306" s="76">
        <v>6945.73</v>
      </c>
      <c r="K306" s="87">
        <v>750000</v>
      </c>
    </row>
    <row r="307" ht="15" customHeight="1" spans="1:11">
      <c r="A307" s="92">
        <v>45652</v>
      </c>
      <c r="B307" s="76">
        <v>20240006225</v>
      </c>
      <c r="C307" s="76" t="s">
        <v>1368</v>
      </c>
      <c r="D307" s="77" t="s">
        <v>788</v>
      </c>
      <c r="E307" s="76" t="s">
        <v>789</v>
      </c>
      <c r="F307" s="86" t="s">
        <v>790</v>
      </c>
      <c r="G307" s="76">
        <v>107.77</v>
      </c>
      <c r="H307" s="79">
        <v>107.77</v>
      </c>
      <c r="I307" s="76"/>
      <c r="K307" s="87">
        <v>925332</v>
      </c>
    </row>
    <row r="308" ht="15" customHeight="1" spans="1:11">
      <c r="A308" s="92">
        <v>45733</v>
      </c>
      <c r="B308" s="76">
        <v>20250001337</v>
      </c>
      <c r="C308" s="76" t="s">
        <v>1369</v>
      </c>
      <c r="D308" s="77" t="s">
        <v>791</v>
      </c>
      <c r="E308" s="76" t="s">
        <v>792</v>
      </c>
      <c r="F308" s="88" t="s">
        <v>793</v>
      </c>
      <c r="G308" s="76">
        <v>108.14</v>
      </c>
      <c r="H308" s="79">
        <v>108.14</v>
      </c>
      <c r="I308" s="76">
        <v>5400</v>
      </c>
      <c r="K308" s="87">
        <v>583956</v>
      </c>
    </row>
    <row r="309" ht="15" customHeight="1" spans="1:11">
      <c r="A309" s="92">
        <v>45652</v>
      </c>
      <c r="B309" s="76">
        <v>20240007463</v>
      </c>
      <c r="C309" s="76" t="s">
        <v>1370</v>
      </c>
      <c r="D309" s="77" t="s">
        <v>794</v>
      </c>
      <c r="E309" s="76" t="s">
        <v>795</v>
      </c>
      <c r="F309" s="86" t="s">
        <v>796</v>
      </c>
      <c r="G309" s="76">
        <v>107.77</v>
      </c>
      <c r="H309" s="79">
        <v>107.77</v>
      </c>
      <c r="I309" s="76">
        <v>5400</v>
      </c>
      <c r="K309" s="87">
        <v>581958</v>
      </c>
    </row>
    <row r="310" ht="15" customHeight="1" spans="1:11">
      <c r="A310" s="92">
        <v>45778</v>
      </c>
      <c r="B310" s="76">
        <v>20250002252</v>
      </c>
      <c r="C310" s="76" t="s">
        <v>1371</v>
      </c>
      <c r="D310" s="77" t="s">
        <v>1372</v>
      </c>
      <c r="E310" s="76" t="s">
        <v>1373</v>
      </c>
      <c r="F310" s="88" t="s">
        <v>1374</v>
      </c>
      <c r="G310" s="76">
        <v>108.14</v>
      </c>
      <c r="H310" s="79">
        <v>108.14</v>
      </c>
      <c r="I310" s="76">
        <v>5500</v>
      </c>
      <c r="K310" s="87">
        <v>594770</v>
      </c>
    </row>
    <row r="311" ht="15" customHeight="1" spans="1:11">
      <c r="A311" s="92">
        <v>44966</v>
      </c>
      <c r="B311" s="76">
        <v>20230001167</v>
      </c>
      <c r="C311" s="76"/>
      <c r="D311" s="77" t="s">
        <v>797</v>
      </c>
      <c r="E311" s="78" t="s">
        <v>798</v>
      </c>
      <c r="F311" s="86" t="s">
        <v>799</v>
      </c>
      <c r="G311" s="76">
        <v>107.77</v>
      </c>
      <c r="H311" s="79">
        <v>107.77</v>
      </c>
      <c r="I311" s="76">
        <v>5133.88</v>
      </c>
      <c r="K311" s="87">
        <v>553278</v>
      </c>
    </row>
    <row r="312" ht="15" customHeight="1" spans="1:11">
      <c r="A312" s="92">
        <v>45840</v>
      </c>
      <c r="B312" s="76">
        <v>20250003540</v>
      </c>
      <c r="C312" s="76" t="s">
        <v>1375</v>
      </c>
      <c r="D312" s="77" t="s">
        <v>1376</v>
      </c>
      <c r="E312" s="76" t="s">
        <v>1377</v>
      </c>
      <c r="F312" s="88" t="s">
        <v>1378</v>
      </c>
      <c r="G312" s="76">
        <v>108.14</v>
      </c>
      <c r="H312" s="79">
        <v>108.14</v>
      </c>
      <c r="I312" s="76">
        <v>5590.00369890882</v>
      </c>
      <c r="K312" s="87">
        <v>604503</v>
      </c>
    </row>
    <row r="313" ht="15" customHeight="1" spans="1:11">
      <c r="A313" s="92">
        <v>45278</v>
      </c>
      <c r="B313" s="76">
        <v>20230010456</v>
      </c>
      <c r="C313" s="76"/>
      <c r="D313" s="77" t="s">
        <v>800</v>
      </c>
      <c r="E313" s="76" t="s">
        <v>801</v>
      </c>
      <c r="F313" s="86" t="s">
        <v>802</v>
      </c>
      <c r="G313" s="76">
        <v>107.77</v>
      </c>
      <c r="H313" s="79">
        <v>107.77</v>
      </c>
      <c r="I313" s="76">
        <v>5603.568</v>
      </c>
      <c r="K313" s="87">
        <v>603897</v>
      </c>
    </row>
    <row r="314" ht="15" customHeight="1" spans="1:11">
      <c r="A314" s="92">
        <v>44963</v>
      </c>
      <c r="B314" s="76">
        <v>20230000833</v>
      </c>
      <c r="C314" s="76"/>
      <c r="D314" s="77" t="s">
        <v>803</v>
      </c>
      <c r="E314" s="76" t="s">
        <v>804</v>
      </c>
      <c r="F314" s="88" t="s">
        <v>805</v>
      </c>
      <c r="G314" s="76">
        <v>108.14</v>
      </c>
      <c r="H314" s="79">
        <v>108.14</v>
      </c>
      <c r="I314" s="76">
        <v>5202.38</v>
      </c>
      <c r="K314" s="87">
        <v>562585</v>
      </c>
    </row>
    <row r="315" ht="15" customHeight="1" spans="1:11">
      <c r="A315" s="92">
        <v>45041</v>
      </c>
      <c r="B315" s="76">
        <v>20230003652</v>
      </c>
      <c r="C315" s="76"/>
      <c r="D315" s="77" t="s">
        <v>806</v>
      </c>
      <c r="E315" s="78" t="s">
        <v>807</v>
      </c>
      <c r="F315" s="86" t="s">
        <v>808</v>
      </c>
      <c r="G315" s="76">
        <v>107.77</v>
      </c>
      <c r="H315" s="79">
        <v>107.77</v>
      </c>
      <c r="I315" s="76">
        <v>5440</v>
      </c>
      <c r="K315" s="87">
        <v>586269</v>
      </c>
    </row>
    <row r="316" ht="15" customHeight="1" spans="1:11">
      <c r="A316" s="92">
        <v>44965</v>
      </c>
      <c r="B316" s="76">
        <v>20230001094</v>
      </c>
      <c r="C316" s="76"/>
      <c r="D316" s="77" t="s">
        <v>809</v>
      </c>
      <c r="E316" s="76" t="s">
        <v>810</v>
      </c>
      <c r="F316" s="88" t="s">
        <v>811</v>
      </c>
      <c r="G316" s="76">
        <v>108.14</v>
      </c>
      <c r="H316" s="79">
        <v>108.14</v>
      </c>
      <c r="I316" s="76">
        <v>5388</v>
      </c>
      <c r="K316" s="87">
        <v>582658</v>
      </c>
    </row>
    <row r="317" ht="15" customHeight="1" spans="1:11">
      <c r="A317" s="92">
        <v>44967</v>
      </c>
      <c r="B317" s="76">
        <v>20230001270</v>
      </c>
      <c r="C317" s="76"/>
      <c r="D317" s="77" t="s">
        <v>812</v>
      </c>
      <c r="E317" s="76" t="s">
        <v>813</v>
      </c>
      <c r="F317" s="86" t="s">
        <v>814</v>
      </c>
      <c r="G317" s="76">
        <v>107.77</v>
      </c>
      <c r="H317" s="79">
        <v>107.77</v>
      </c>
      <c r="I317" s="76">
        <v>5258.88</v>
      </c>
      <c r="K317" s="87">
        <v>566749</v>
      </c>
    </row>
    <row r="318" ht="15" customHeight="1" spans="1:11">
      <c r="A318" s="92">
        <v>44935</v>
      </c>
      <c r="B318" s="76">
        <v>20230000205</v>
      </c>
      <c r="C318" s="76"/>
      <c r="D318" s="77" t="s">
        <v>815</v>
      </c>
      <c r="E318" s="76" t="s">
        <v>816</v>
      </c>
      <c r="F318" s="86" t="s">
        <v>817</v>
      </c>
      <c r="G318" s="76">
        <v>108.14</v>
      </c>
      <c r="H318" s="79">
        <v>108.14</v>
      </c>
      <c r="I318" s="76">
        <v>5292.38</v>
      </c>
      <c r="K318" s="87">
        <v>572318</v>
      </c>
    </row>
    <row r="319" ht="15" customHeight="1" spans="1:11">
      <c r="A319" s="92">
        <v>45064</v>
      </c>
      <c r="B319" s="76">
        <v>20230004214</v>
      </c>
      <c r="C319" s="76"/>
      <c r="D319" s="77" t="s">
        <v>818</v>
      </c>
      <c r="E319" s="76" t="s">
        <v>819</v>
      </c>
      <c r="F319" s="86" t="s">
        <v>820</v>
      </c>
      <c r="G319" s="76">
        <v>107.77</v>
      </c>
      <c r="H319" s="79">
        <v>107.77</v>
      </c>
      <c r="I319" s="76">
        <v>5600</v>
      </c>
      <c r="K319" s="87">
        <v>603512</v>
      </c>
    </row>
    <row r="320" ht="15" customHeight="1" spans="1:11">
      <c r="A320" s="92">
        <v>45027</v>
      </c>
      <c r="B320" s="76">
        <v>20230003251</v>
      </c>
      <c r="C320" s="76"/>
      <c r="D320" s="77" t="s">
        <v>821</v>
      </c>
      <c r="E320" s="76" t="s">
        <v>822</v>
      </c>
      <c r="F320" s="88" t="s">
        <v>823</v>
      </c>
      <c r="G320" s="76">
        <v>108.14</v>
      </c>
      <c r="H320" s="79">
        <v>108.14</v>
      </c>
      <c r="I320" s="76">
        <v>5600</v>
      </c>
      <c r="K320" s="87">
        <v>605584</v>
      </c>
    </row>
    <row r="321" ht="15" customHeight="1" spans="1:11">
      <c r="A321" s="92">
        <v>45127</v>
      </c>
      <c r="B321" s="76">
        <v>20230006106</v>
      </c>
      <c r="C321" s="76"/>
      <c r="D321" s="216" t="s">
        <v>824</v>
      </c>
      <c r="E321" s="76" t="s">
        <v>825</v>
      </c>
      <c r="F321" s="86" t="s">
        <v>826</v>
      </c>
      <c r="G321" s="76">
        <v>107.77</v>
      </c>
      <c r="H321" s="79">
        <v>107.77</v>
      </c>
      <c r="I321" s="76">
        <v>5643.04</v>
      </c>
      <c r="K321" s="87">
        <v>608150</v>
      </c>
    </row>
    <row r="322" ht="15" customHeight="1" spans="1:11">
      <c r="A322" s="92">
        <v>45112</v>
      </c>
      <c r="B322" s="76">
        <v>20230005577</v>
      </c>
      <c r="C322" s="76"/>
      <c r="D322" s="77" t="s">
        <v>827</v>
      </c>
      <c r="E322" s="76" t="s">
        <v>828</v>
      </c>
      <c r="F322" s="88" t="s">
        <v>829</v>
      </c>
      <c r="G322" s="76">
        <v>108.14</v>
      </c>
      <c r="H322" s="79">
        <v>108.14</v>
      </c>
      <c r="I322" s="76">
        <v>5907.45</v>
      </c>
      <c r="K322" s="87">
        <v>638832</v>
      </c>
    </row>
    <row r="323" ht="15" customHeight="1" spans="1:11">
      <c r="A323" s="92">
        <v>45074</v>
      </c>
      <c r="B323" s="76">
        <v>20230004483</v>
      </c>
      <c r="C323" s="76"/>
      <c r="D323" s="77" t="s">
        <v>830</v>
      </c>
      <c r="E323" s="76" t="s">
        <v>831</v>
      </c>
      <c r="F323" s="86" t="s">
        <v>832</v>
      </c>
      <c r="G323" s="76">
        <v>107.77</v>
      </c>
      <c r="H323" s="79">
        <v>107.77</v>
      </c>
      <c r="I323" s="76">
        <v>5659.54</v>
      </c>
      <c r="K323" s="87">
        <v>609929</v>
      </c>
    </row>
    <row r="324" ht="15" customHeight="1" spans="1:11">
      <c r="A324" s="92">
        <v>45199</v>
      </c>
      <c r="B324" s="76">
        <v>20230008382</v>
      </c>
      <c r="C324" s="76"/>
      <c r="D324" s="82" t="s">
        <v>833</v>
      </c>
      <c r="E324" s="78" t="s">
        <v>834</v>
      </c>
      <c r="F324" s="88" t="s">
        <v>835</v>
      </c>
      <c r="G324" s="76">
        <v>108.14</v>
      </c>
      <c r="H324" s="79">
        <v>108.14</v>
      </c>
      <c r="I324" s="76">
        <v>5918.27</v>
      </c>
      <c r="K324" s="87">
        <v>640003</v>
      </c>
    </row>
    <row r="325" ht="15" customHeight="1" spans="1:11">
      <c r="A325" s="92">
        <v>45203</v>
      </c>
      <c r="B325" s="76">
        <v>20230008584</v>
      </c>
      <c r="C325" s="76"/>
      <c r="D325" s="77" t="s">
        <v>836</v>
      </c>
      <c r="E325" s="76" t="s">
        <v>837</v>
      </c>
      <c r="F325" s="86" t="s">
        <v>838</v>
      </c>
      <c r="G325" s="76">
        <v>107.77</v>
      </c>
      <c r="H325" s="79">
        <v>107.77</v>
      </c>
      <c r="I325" s="76">
        <v>5993.8</v>
      </c>
      <c r="K325" s="87">
        <v>645959</v>
      </c>
    </row>
    <row r="326" ht="15" customHeight="1" spans="1:11">
      <c r="A326" s="92">
        <v>45317</v>
      </c>
      <c r="B326" s="104" t="s">
        <v>839</v>
      </c>
      <c r="C326" s="76"/>
      <c r="D326" s="77" t="s">
        <v>840</v>
      </c>
      <c r="E326" s="93" t="s">
        <v>841</v>
      </c>
      <c r="F326" s="88" t="s">
        <v>842</v>
      </c>
      <c r="G326" s="76">
        <v>108.14</v>
      </c>
      <c r="H326" s="79">
        <v>108.14</v>
      </c>
      <c r="I326" s="76">
        <v>7000</v>
      </c>
      <c r="K326" s="87">
        <v>756980</v>
      </c>
    </row>
    <row r="327" ht="15" customHeight="1" spans="1:11">
      <c r="A327" s="92">
        <v>45587</v>
      </c>
      <c r="B327" s="99" t="s">
        <v>843</v>
      </c>
      <c r="C327" s="76" t="s">
        <v>1379</v>
      </c>
      <c r="D327" s="77"/>
      <c r="E327" s="81" t="s">
        <v>844</v>
      </c>
      <c r="F327" s="86" t="s">
        <v>845</v>
      </c>
      <c r="G327" s="105">
        <v>107.77</v>
      </c>
      <c r="H327" s="79">
        <v>107.77</v>
      </c>
      <c r="I327" s="76">
        <v>6900</v>
      </c>
      <c r="K327" s="87">
        <v>743613</v>
      </c>
    </row>
    <row r="328" ht="15" customHeight="1" spans="1:11">
      <c r="A328" s="92">
        <v>45455</v>
      </c>
      <c r="B328" s="104" t="s">
        <v>846</v>
      </c>
      <c r="C328" s="76"/>
      <c r="D328" s="77" t="s">
        <v>847</v>
      </c>
      <c r="E328" s="81" t="s">
        <v>848</v>
      </c>
      <c r="F328" s="88" t="s">
        <v>849</v>
      </c>
      <c r="G328" s="76">
        <v>107.77</v>
      </c>
      <c r="H328" s="79">
        <v>107.77</v>
      </c>
      <c r="I328" s="76">
        <v>8107.07061334323</v>
      </c>
      <c r="K328" s="87">
        <v>873699</v>
      </c>
    </row>
    <row r="329" ht="15" customHeight="1" spans="1:11">
      <c r="A329" s="92">
        <v>45650</v>
      </c>
      <c r="B329" s="76">
        <v>20240007418</v>
      </c>
      <c r="C329" s="76" t="s">
        <v>1380</v>
      </c>
      <c r="D329" s="77" t="s">
        <v>850</v>
      </c>
      <c r="E329" s="81" t="s">
        <v>851</v>
      </c>
      <c r="F329" s="86" t="s">
        <v>852</v>
      </c>
      <c r="G329" s="76">
        <v>107.58</v>
      </c>
      <c r="H329" s="79">
        <v>107.58</v>
      </c>
      <c r="I329" s="76">
        <v>8606.6</v>
      </c>
      <c r="K329" s="87">
        <v>925898</v>
      </c>
    </row>
    <row r="330" ht="15" customHeight="1" spans="1:11">
      <c r="A330" s="92">
        <v>45668</v>
      </c>
      <c r="B330" s="76">
        <v>20250000181</v>
      </c>
      <c r="C330" s="76" t="s">
        <v>1381</v>
      </c>
      <c r="D330" s="77" t="s">
        <v>853</v>
      </c>
      <c r="E330" s="77" t="s">
        <v>854</v>
      </c>
      <c r="F330" s="88" t="s">
        <v>855</v>
      </c>
      <c r="G330" s="76">
        <v>107.77</v>
      </c>
      <c r="H330" s="79">
        <v>107.77</v>
      </c>
      <c r="I330" s="76">
        <v>5474.62</v>
      </c>
      <c r="K330" s="87">
        <v>590000</v>
      </c>
    </row>
    <row r="331" ht="15" customHeight="1" spans="1:11">
      <c r="A331" s="92">
        <v>44977</v>
      </c>
      <c r="B331" s="76">
        <v>20230001739</v>
      </c>
      <c r="C331" s="76"/>
      <c r="D331" s="215" t="s">
        <v>856</v>
      </c>
      <c r="E331" s="78" t="s">
        <v>857</v>
      </c>
      <c r="F331" s="88" t="s">
        <v>858</v>
      </c>
      <c r="G331" s="76">
        <v>107.77</v>
      </c>
      <c r="H331" s="79">
        <v>107.77</v>
      </c>
      <c r="I331" s="76">
        <v>5261.13</v>
      </c>
      <c r="K331" s="87">
        <v>566992</v>
      </c>
    </row>
    <row r="332" ht="15" customHeight="1" spans="1:11">
      <c r="A332" s="92">
        <v>44998</v>
      </c>
      <c r="B332" s="99" t="s">
        <v>859</v>
      </c>
      <c r="C332" s="76"/>
      <c r="D332" s="77" t="s">
        <v>860</v>
      </c>
      <c r="E332" s="93" t="s">
        <v>861</v>
      </c>
      <c r="F332" s="86" t="s">
        <v>862</v>
      </c>
      <c r="G332" s="76">
        <v>107.77</v>
      </c>
      <c r="H332" s="79">
        <v>107.77</v>
      </c>
      <c r="I332" s="76">
        <v>5296.9</v>
      </c>
      <c r="K332" s="87">
        <v>570848</v>
      </c>
    </row>
    <row r="333" ht="15" customHeight="1" spans="1:11">
      <c r="A333" s="92">
        <v>45006</v>
      </c>
      <c r="B333" s="99" t="s">
        <v>863</v>
      </c>
      <c r="C333" s="76"/>
      <c r="D333" s="77" t="s">
        <v>864</v>
      </c>
      <c r="E333" s="81" t="s">
        <v>865</v>
      </c>
      <c r="F333" s="86" t="s">
        <v>866</v>
      </c>
      <c r="G333" s="76">
        <v>107.77</v>
      </c>
      <c r="H333" s="79">
        <v>107.77</v>
      </c>
      <c r="I333" s="76">
        <v>5350</v>
      </c>
      <c r="K333" s="87">
        <v>576569</v>
      </c>
    </row>
    <row r="334" ht="15" customHeight="1" spans="1:11">
      <c r="A334" s="92">
        <v>44967</v>
      </c>
      <c r="B334" s="76">
        <v>20230001355</v>
      </c>
      <c r="C334" s="76"/>
      <c r="D334" s="77" t="s">
        <v>867</v>
      </c>
      <c r="E334" s="81" t="s">
        <v>868</v>
      </c>
      <c r="F334" s="86" t="s">
        <v>869</v>
      </c>
      <c r="G334" s="76">
        <v>107.77</v>
      </c>
      <c r="H334" s="79">
        <v>107.77</v>
      </c>
      <c r="I334" s="76">
        <v>5175.58</v>
      </c>
      <c r="K334" s="87">
        <v>557772</v>
      </c>
    </row>
    <row r="335" ht="15" customHeight="1" spans="1:11">
      <c r="A335" s="92">
        <v>44967</v>
      </c>
      <c r="B335" s="99" t="s">
        <v>870</v>
      </c>
      <c r="C335" s="76"/>
      <c r="D335" s="77" t="s">
        <v>871</v>
      </c>
      <c r="E335" s="81" t="s">
        <v>872</v>
      </c>
      <c r="F335" s="88" t="s">
        <v>873</v>
      </c>
      <c r="G335" s="76">
        <v>107.77</v>
      </c>
      <c r="H335" s="79">
        <v>107.77</v>
      </c>
      <c r="I335" s="76">
        <v>5350</v>
      </c>
      <c r="K335" s="87">
        <v>576570</v>
      </c>
    </row>
    <row r="336" ht="15" customHeight="1" spans="1:11">
      <c r="A336" s="92">
        <v>44937</v>
      </c>
      <c r="B336" s="99" t="s">
        <v>874</v>
      </c>
      <c r="C336" s="76"/>
      <c r="D336" s="77" t="s">
        <v>875</v>
      </c>
      <c r="E336" s="93" t="s">
        <v>876</v>
      </c>
      <c r="F336" s="86" t="s">
        <v>877</v>
      </c>
      <c r="G336" s="76">
        <v>107.77</v>
      </c>
      <c r="H336" s="79">
        <v>107.77</v>
      </c>
      <c r="I336" s="76">
        <v>5225.58</v>
      </c>
      <c r="K336" s="87">
        <v>563161</v>
      </c>
    </row>
    <row r="337" ht="15" customHeight="1" spans="1:11">
      <c r="A337" s="92">
        <v>44966</v>
      </c>
      <c r="B337" s="99" t="s">
        <v>878</v>
      </c>
      <c r="C337" s="76"/>
      <c r="D337" s="82" t="s">
        <v>879</v>
      </c>
      <c r="E337" s="81" t="s">
        <v>880</v>
      </c>
      <c r="F337" s="88" t="s">
        <v>881</v>
      </c>
      <c r="G337" s="76">
        <v>107.77</v>
      </c>
      <c r="H337" s="79">
        <v>107.77</v>
      </c>
      <c r="I337" s="76">
        <v>5264.88</v>
      </c>
      <c r="K337" s="87">
        <v>567396</v>
      </c>
    </row>
    <row r="338" ht="15" customHeight="1" spans="1:11">
      <c r="A338" s="92">
        <v>45093</v>
      </c>
      <c r="B338" s="99" t="s">
        <v>882</v>
      </c>
      <c r="C338" s="76"/>
      <c r="D338" s="77" t="s">
        <v>883</v>
      </c>
      <c r="E338" s="93" t="s">
        <v>884</v>
      </c>
      <c r="F338" s="86" t="s">
        <v>885</v>
      </c>
      <c r="G338" s="76">
        <v>107.77</v>
      </c>
      <c r="H338" s="79">
        <v>107.77</v>
      </c>
      <c r="I338" s="76">
        <v>5270.58</v>
      </c>
      <c r="K338" s="87">
        <v>568010</v>
      </c>
    </row>
    <row r="339" ht="15" customHeight="1" spans="1:11">
      <c r="A339" s="92">
        <v>45003</v>
      </c>
      <c r="B339" s="76">
        <v>20230002570</v>
      </c>
      <c r="C339" s="76"/>
      <c r="D339" s="98" t="s">
        <v>886</v>
      </c>
      <c r="E339" s="81" t="s">
        <v>887</v>
      </c>
      <c r="F339" s="88" t="s">
        <v>888</v>
      </c>
      <c r="G339" s="76">
        <v>107.77</v>
      </c>
      <c r="H339" s="79">
        <v>107.77</v>
      </c>
      <c r="I339" s="76">
        <v>5625</v>
      </c>
      <c r="K339" s="87">
        <v>606206</v>
      </c>
    </row>
    <row r="340" ht="15" customHeight="1" spans="1:11">
      <c r="A340" s="92">
        <v>44964</v>
      </c>
      <c r="B340" s="76">
        <v>20230000856</v>
      </c>
      <c r="C340" s="76"/>
      <c r="D340" s="82" t="s">
        <v>889</v>
      </c>
      <c r="E340" s="78" t="s">
        <v>890</v>
      </c>
      <c r="F340" s="86" t="s">
        <v>891</v>
      </c>
      <c r="G340" s="76">
        <v>107.77</v>
      </c>
      <c r="H340" s="79">
        <v>107.77</v>
      </c>
      <c r="I340" s="76">
        <v>5315.58</v>
      </c>
      <c r="K340" s="87">
        <v>572860</v>
      </c>
    </row>
    <row r="341" ht="15" customHeight="1" spans="1:11">
      <c r="A341" s="92">
        <v>44967</v>
      </c>
      <c r="B341" s="99" t="s">
        <v>892</v>
      </c>
      <c r="C341" s="76"/>
      <c r="D341" s="77" t="s">
        <v>893</v>
      </c>
      <c r="E341" s="81" t="s">
        <v>894</v>
      </c>
      <c r="F341" s="88" t="s">
        <v>895</v>
      </c>
      <c r="G341" s="76">
        <v>107.77</v>
      </c>
      <c r="H341" s="79">
        <v>107.77</v>
      </c>
      <c r="I341" s="76">
        <v>5390.51</v>
      </c>
      <c r="K341" s="87">
        <v>580935</v>
      </c>
    </row>
    <row r="342" ht="15" customHeight="1" spans="1:11">
      <c r="A342" s="92">
        <v>44967</v>
      </c>
      <c r="B342" s="99" t="s">
        <v>896</v>
      </c>
      <c r="C342" s="76"/>
      <c r="D342" s="215" t="s">
        <v>897</v>
      </c>
      <c r="E342" s="81" t="s">
        <v>898</v>
      </c>
      <c r="F342" s="86" t="s">
        <v>899</v>
      </c>
      <c r="G342" s="76">
        <v>107.77</v>
      </c>
      <c r="H342" s="79">
        <v>107.77</v>
      </c>
      <c r="I342" s="76">
        <v>5421.87</v>
      </c>
      <c r="K342" s="87">
        <v>584315</v>
      </c>
    </row>
    <row r="343" ht="15" customHeight="1" spans="1:11">
      <c r="A343" s="92">
        <v>45253</v>
      </c>
      <c r="B343" s="99" t="s">
        <v>900</v>
      </c>
      <c r="C343" s="76"/>
      <c r="D343" s="77" t="s">
        <v>901</v>
      </c>
      <c r="E343" s="81" t="s">
        <v>902</v>
      </c>
      <c r="F343" s="88" t="s">
        <v>903</v>
      </c>
      <c r="G343" s="76">
        <v>107.77</v>
      </c>
      <c r="H343" s="79">
        <v>107.77</v>
      </c>
      <c r="I343" s="76">
        <v>5688.23</v>
      </c>
      <c r="K343" s="87">
        <v>613020</v>
      </c>
    </row>
    <row r="344" ht="15" customHeight="1" spans="1:11">
      <c r="A344" s="92">
        <v>45004</v>
      </c>
      <c r="B344" s="76">
        <v>20230002599</v>
      </c>
      <c r="C344" s="76"/>
      <c r="D344" s="97" t="s">
        <v>904</v>
      </c>
      <c r="E344" s="81" t="s">
        <v>905</v>
      </c>
      <c r="F344" s="86" t="s">
        <v>906</v>
      </c>
      <c r="G344" s="76">
        <v>107.77</v>
      </c>
      <c r="H344" s="79">
        <v>107.77</v>
      </c>
      <c r="I344" s="76">
        <v>5694.3</v>
      </c>
      <c r="K344" s="87">
        <v>613675</v>
      </c>
    </row>
    <row r="345" ht="15" customHeight="1" spans="1:11">
      <c r="A345" s="92">
        <v>44937</v>
      </c>
      <c r="B345" s="76">
        <v>20230000302</v>
      </c>
      <c r="C345" s="76"/>
      <c r="D345" s="77" t="s">
        <v>907</v>
      </c>
      <c r="E345" s="81" t="s">
        <v>908</v>
      </c>
      <c r="F345" s="86" t="s">
        <v>909</v>
      </c>
      <c r="G345" s="76">
        <v>107.77</v>
      </c>
      <c r="H345" s="79">
        <v>107.77</v>
      </c>
      <c r="I345" s="76">
        <v>5399.88</v>
      </c>
      <c r="K345" s="87">
        <v>581945</v>
      </c>
    </row>
    <row r="346" ht="15" customHeight="1" spans="1:11">
      <c r="A346" s="92">
        <v>45164</v>
      </c>
      <c r="B346" s="99" t="s">
        <v>910</v>
      </c>
      <c r="C346" s="76"/>
      <c r="D346" s="77" t="s">
        <v>911</v>
      </c>
      <c r="E346" s="76" t="s">
        <v>912</v>
      </c>
      <c r="F346" s="86" t="s">
        <v>913</v>
      </c>
      <c r="G346" s="76">
        <v>107.77</v>
      </c>
      <c r="H346" s="79">
        <v>107.77</v>
      </c>
      <c r="I346" s="76">
        <v>5975.28</v>
      </c>
      <c r="K346" s="87">
        <v>643956</v>
      </c>
    </row>
    <row r="347" ht="15" customHeight="1" spans="1:11">
      <c r="A347" s="92">
        <v>45397</v>
      </c>
      <c r="B347" s="99" t="s">
        <v>914</v>
      </c>
      <c r="C347" s="76"/>
      <c r="D347" s="77" t="s">
        <v>915</v>
      </c>
      <c r="E347" s="81" t="s">
        <v>916</v>
      </c>
      <c r="F347" s="86" t="s">
        <v>917</v>
      </c>
      <c r="G347" s="76">
        <v>107.77</v>
      </c>
      <c r="H347" s="79">
        <v>107.77</v>
      </c>
      <c r="I347" s="76">
        <v>7025</v>
      </c>
      <c r="K347" s="91">
        <v>757124</v>
      </c>
    </row>
    <row r="348" ht="15" customHeight="1" spans="1:11">
      <c r="A348" s="92">
        <v>45670</v>
      </c>
      <c r="B348" s="99" t="s">
        <v>918</v>
      </c>
      <c r="C348" s="76" t="s">
        <v>1382</v>
      </c>
      <c r="D348" s="77" t="s">
        <v>919</v>
      </c>
      <c r="E348" s="81" t="s">
        <v>920</v>
      </c>
      <c r="F348" s="86" t="s">
        <v>921</v>
      </c>
      <c r="G348" s="76">
        <v>107.77</v>
      </c>
      <c r="H348" s="79">
        <v>107.77</v>
      </c>
      <c r="I348" s="76">
        <v>7410.47601373295</v>
      </c>
      <c r="K348" s="91">
        <v>798627</v>
      </c>
    </row>
    <row r="349" ht="15" customHeight="1" spans="1:11">
      <c r="A349" s="92">
        <v>45539</v>
      </c>
      <c r="B349" s="98" t="s">
        <v>922</v>
      </c>
      <c r="C349" s="76" t="s">
        <v>1383</v>
      </c>
      <c r="D349" s="98" t="s">
        <v>923</v>
      </c>
      <c r="E349" s="81" t="s">
        <v>924</v>
      </c>
      <c r="F349" s="88" t="s">
        <v>925</v>
      </c>
      <c r="G349" s="76">
        <v>107.58</v>
      </c>
      <c r="H349" s="79">
        <v>107.58</v>
      </c>
      <c r="I349" s="76">
        <v>8617.56</v>
      </c>
      <c r="K349" s="101">
        <v>927077</v>
      </c>
    </row>
    <row r="350" ht="15" customHeight="1" spans="1:11">
      <c r="A350" s="92">
        <v>45758</v>
      </c>
      <c r="B350" s="76">
        <v>20250001951</v>
      </c>
      <c r="C350" s="76" t="s">
        <v>1384</v>
      </c>
      <c r="D350" s="77" t="s">
        <v>926</v>
      </c>
      <c r="E350" s="81" t="s">
        <v>927</v>
      </c>
      <c r="F350" s="88" t="s">
        <v>928</v>
      </c>
      <c r="G350" s="76">
        <v>107.77</v>
      </c>
      <c r="H350" s="79">
        <v>107.77</v>
      </c>
      <c r="I350" s="76">
        <v>5567.41</v>
      </c>
      <c r="K350" s="87">
        <v>600000</v>
      </c>
    </row>
    <row r="351" ht="15" customHeight="1" spans="1:11">
      <c r="A351" s="92">
        <v>45024</v>
      </c>
      <c r="B351" s="99" t="s">
        <v>929</v>
      </c>
      <c r="C351" s="76"/>
      <c r="D351" s="77" t="s">
        <v>930</v>
      </c>
      <c r="E351" s="76" t="s">
        <v>931</v>
      </c>
      <c r="F351" s="88" t="s">
        <v>932</v>
      </c>
      <c r="G351" s="76">
        <v>107.77</v>
      </c>
      <c r="H351" s="79">
        <v>107.77</v>
      </c>
      <c r="I351" s="76">
        <v>5349.29</v>
      </c>
      <c r="K351" s="91">
        <v>576493</v>
      </c>
    </row>
    <row r="352" ht="15" customHeight="1" spans="1:11">
      <c r="A352" s="92">
        <v>45061</v>
      </c>
      <c r="B352" s="99" t="s">
        <v>933</v>
      </c>
      <c r="C352" s="76"/>
      <c r="D352" s="77" t="s">
        <v>934</v>
      </c>
      <c r="E352" s="81" t="s">
        <v>935</v>
      </c>
      <c r="F352" s="86" t="s">
        <v>936</v>
      </c>
      <c r="G352" s="76">
        <v>108.14</v>
      </c>
      <c r="H352" s="79">
        <v>108.14</v>
      </c>
      <c r="I352" s="76">
        <v>5300</v>
      </c>
      <c r="K352" s="91">
        <v>573142</v>
      </c>
    </row>
    <row r="353" ht="15" customHeight="1" spans="1:11">
      <c r="A353" s="92">
        <v>44986</v>
      </c>
      <c r="B353" s="99" t="s">
        <v>937</v>
      </c>
      <c r="C353" s="76"/>
      <c r="D353" s="77" t="s">
        <v>938</v>
      </c>
      <c r="E353" s="76" t="s">
        <v>939</v>
      </c>
      <c r="F353" s="88" t="s">
        <v>940</v>
      </c>
      <c r="G353" s="76">
        <v>107.77</v>
      </c>
      <c r="H353" s="79">
        <v>107.77</v>
      </c>
      <c r="I353" s="76">
        <v>5380.3</v>
      </c>
      <c r="K353" s="91">
        <v>579835</v>
      </c>
    </row>
    <row r="354" ht="15" customHeight="1" spans="1:11">
      <c r="A354" s="92">
        <v>45039</v>
      </c>
      <c r="B354" s="99" t="s">
        <v>941</v>
      </c>
      <c r="C354" s="76"/>
      <c r="D354" s="77" t="s">
        <v>942</v>
      </c>
      <c r="E354" s="76" t="s">
        <v>943</v>
      </c>
      <c r="F354" s="86" t="s">
        <v>944</v>
      </c>
      <c r="G354" s="76">
        <v>108.14</v>
      </c>
      <c r="H354" s="79">
        <v>108.14</v>
      </c>
      <c r="I354" s="76">
        <v>5350</v>
      </c>
      <c r="K354" s="91">
        <v>578549</v>
      </c>
    </row>
    <row r="355" ht="15" customHeight="1" spans="1:11">
      <c r="A355" s="92">
        <v>44964</v>
      </c>
      <c r="B355" s="99" t="s">
        <v>945</v>
      </c>
      <c r="C355" s="76"/>
      <c r="D355" s="77" t="s">
        <v>946</v>
      </c>
      <c r="E355" s="78" t="s">
        <v>947</v>
      </c>
      <c r="F355" s="88" t="s">
        <v>948</v>
      </c>
      <c r="G355" s="76">
        <v>107.77</v>
      </c>
      <c r="H355" s="79">
        <v>107.77</v>
      </c>
      <c r="I355" s="76">
        <v>5231.88</v>
      </c>
      <c r="K355" s="91">
        <v>563840</v>
      </c>
    </row>
    <row r="356" ht="15" customHeight="1" spans="1:11">
      <c r="A356" s="92">
        <v>44934</v>
      </c>
      <c r="B356" s="99" t="s">
        <v>949</v>
      </c>
      <c r="C356" s="76"/>
      <c r="D356" s="77" t="s">
        <v>950</v>
      </c>
      <c r="E356" s="78" t="s">
        <v>951</v>
      </c>
      <c r="F356" s="86" t="s">
        <v>952</v>
      </c>
      <c r="G356" s="76">
        <v>108.14</v>
      </c>
      <c r="H356" s="79">
        <v>108.14</v>
      </c>
      <c r="I356" s="76">
        <v>5230.38</v>
      </c>
      <c r="K356" s="91">
        <v>565614</v>
      </c>
    </row>
    <row r="357" ht="15" customHeight="1" spans="1:11">
      <c r="A357" s="92">
        <v>45000</v>
      </c>
      <c r="B357" s="99" t="s">
        <v>953</v>
      </c>
      <c r="C357" s="76"/>
      <c r="D357" s="77" t="s">
        <v>954</v>
      </c>
      <c r="E357" s="76" t="s">
        <v>955</v>
      </c>
      <c r="F357" s="86" t="s">
        <v>956</v>
      </c>
      <c r="G357" s="76">
        <v>107.77</v>
      </c>
      <c r="H357" s="79">
        <v>107.77</v>
      </c>
      <c r="I357" s="76">
        <v>5276.88</v>
      </c>
      <c r="K357" s="91">
        <v>568689</v>
      </c>
    </row>
    <row r="358" ht="15" customHeight="1" spans="1:11">
      <c r="A358" s="92">
        <v>44966</v>
      </c>
      <c r="B358" s="99" t="s">
        <v>957</v>
      </c>
      <c r="C358" s="76"/>
      <c r="D358" s="77" t="s">
        <v>958</v>
      </c>
      <c r="E358" s="76" t="s">
        <v>959</v>
      </c>
      <c r="F358" s="86" t="s">
        <v>960</v>
      </c>
      <c r="G358" s="76">
        <v>108.14</v>
      </c>
      <c r="H358" s="79">
        <v>108.14</v>
      </c>
      <c r="I358" s="76">
        <v>5275.38</v>
      </c>
      <c r="K358" s="91">
        <v>570480</v>
      </c>
    </row>
    <row r="359" ht="15" customHeight="1" spans="1:11">
      <c r="A359" s="92">
        <v>44965</v>
      </c>
      <c r="B359" s="99" t="s">
        <v>961</v>
      </c>
      <c r="C359" s="76"/>
      <c r="D359" s="77" t="s">
        <v>962</v>
      </c>
      <c r="E359" s="76" t="s">
        <v>963</v>
      </c>
      <c r="F359" s="86" t="s">
        <v>964</v>
      </c>
      <c r="G359" s="76">
        <v>107.77</v>
      </c>
      <c r="H359" s="79">
        <v>107.77</v>
      </c>
      <c r="I359" s="76">
        <v>5321.88</v>
      </c>
      <c r="K359" s="91">
        <v>573539</v>
      </c>
    </row>
    <row r="360" ht="15" customHeight="1" spans="1:11">
      <c r="A360" s="92">
        <v>44966</v>
      </c>
      <c r="B360" s="99" t="s">
        <v>965</v>
      </c>
      <c r="C360" s="76"/>
      <c r="D360" s="77" t="s">
        <v>176</v>
      </c>
      <c r="E360" s="78" t="s">
        <v>177</v>
      </c>
      <c r="F360" s="86" t="s">
        <v>966</v>
      </c>
      <c r="G360" s="76">
        <v>108.14</v>
      </c>
      <c r="H360" s="79">
        <v>108.14</v>
      </c>
      <c r="I360" s="76">
        <v>5320.38</v>
      </c>
      <c r="K360" s="91">
        <v>575346</v>
      </c>
    </row>
    <row r="361" ht="15" customHeight="1" spans="1:11">
      <c r="A361" s="92">
        <v>45072</v>
      </c>
      <c r="B361" s="99" t="s">
        <v>967</v>
      </c>
      <c r="C361" s="76"/>
      <c r="D361" s="77" t="s">
        <v>968</v>
      </c>
      <c r="E361" s="76" t="s">
        <v>969</v>
      </c>
      <c r="F361" s="88" t="s">
        <v>970</v>
      </c>
      <c r="G361" s="76">
        <v>107.77</v>
      </c>
      <c r="H361" s="79">
        <v>107.77</v>
      </c>
      <c r="I361" s="76">
        <v>5631.64</v>
      </c>
      <c r="K361" s="91">
        <v>606922</v>
      </c>
    </row>
    <row r="362" ht="15" customHeight="1" spans="1:11">
      <c r="A362" s="92">
        <v>44967</v>
      </c>
      <c r="B362" s="99" t="s">
        <v>971</v>
      </c>
      <c r="C362" s="76"/>
      <c r="D362" s="77" t="s">
        <v>972</v>
      </c>
      <c r="E362" s="76" t="s">
        <v>973</v>
      </c>
      <c r="F362" s="86" t="s">
        <v>974</v>
      </c>
      <c r="G362" s="76">
        <v>108.14</v>
      </c>
      <c r="H362" s="79">
        <v>108.14</v>
      </c>
      <c r="I362" s="76">
        <v>5345.38</v>
      </c>
      <c r="K362" s="91">
        <v>578049</v>
      </c>
    </row>
    <row r="363" ht="15" customHeight="1" spans="1:11">
      <c r="A363" s="92">
        <v>45011</v>
      </c>
      <c r="B363" s="99" t="s">
        <v>975</v>
      </c>
      <c r="C363" s="76"/>
      <c r="D363" s="77" t="s">
        <v>976</v>
      </c>
      <c r="E363" s="76" t="s">
        <v>977</v>
      </c>
      <c r="F363" s="88" t="s">
        <v>978</v>
      </c>
      <c r="G363" s="76">
        <v>107.77</v>
      </c>
      <c r="H363" s="79">
        <v>107.77</v>
      </c>
      <c r="I363" s="76">
        <v>5668.618</v>
      </c>
      <c r="K363" s="91">
        <v>610907</v>
      </c>
    </row>
    <row r="364" ht="15" customHeight="1" spans="1:11">
      <c r="A364" s="92">
        <v>45056</v>
      </c>
      <c r="B364" s="99" t="s">
        <v>979</v>
      </c>
      <c r="C364" s="76"/>
      <c r="D364" s="77" t="s">
        <v>980</v>
      </c>
      <c r="E364" s="76" t="s">
        <v>981</v>
      </c>
      <c r="F364" s="86" t="s">
        <v>982</v>
      </c>
      <c r="G364" s="76">
        <v>108.14</v>
      </c>
      <c r="H364" s="79">
        <v>108.14</v>
      </c>
      <c r="I364" s="76">
        <v>5676.54</v>
      </c>
      <c r="K364" s="91">
        <v>613861</v>
      </c>
    </row>
    <row r="365" ht="15" customHeight="1" spans="1:11">
      <c r="A365" s="92">
        <v>45175</v>
      </c>
      <c r="B365" s="99" t="s">
        <v>983</v>
      </c>
      <c r="C365" s="76"/>
      <c r="D365" s="216" t="s">
        <v>984</v>
      </c>
      <c r="E365" s="81" t="s">
        <v>985</v>
      </c>
      <c r="F365" s="88" t="s">
        <v>986</v>
      </c>
      <c r="G365" s="76">
        <v>107.77</v>
      </c>
      <c r="H365" s="79">
        <v>107.77</v>
      </c>
      <c r="I365" s="76">
        <v>5960</v>
      </c>
      <c r="K365" s="91">
        <v>642309</v>
      </c>
    </row>
    <row r="366" ht="15" customHeight="1" spans="1:11">
      <c r="A366" s="92">
        <v>45173</v>
      </c>
      <c r="B366" s="99" t="s">
        <v>987</v>
      </c>
      <c r="C366" s="76"/>
      <c r="D366" s="77" t="s">
        <v>988</v>
      </c>
      <c r="E366" s="76" t="s">
        <v>989</v>
      </c>
      <c r="F366" s="86" t="s">
        <v>990</v>
      </c>
      <c r="G366" s="76">
        <v>108.14</v>
      </c>
      <c r="H366" s="79">
        <v>108.14</v>
      </c>
      <c r="I366" s="76">
        <v>5960</v>
      </c>
      <c r="K366" s="91">
        <v>644514</v>
      </c>
    </row>
    <row r="367" ht="15" customHeight="1" spans="1:11">
      <c r="A367" s="92">
        <v>45534</v>
      </c>
      <c r="B367" s="99" t="s">
        <v>991</v>
      </c>
      <c r="C367" s="76"/>
      <c r="D367" s="77" t="s">
        <v>992</v>
      </c>
      <c r="E367" s="76" t="s">
        <v>993</v>
      </c>
      <c r="F367" s="88" t="s">
        <v>994</v>
      </c>
      <c r="G367" s="76">
        <v>107.77</v>
      </c>
      <c r="H367" s="79">
        <v>107.77</v>
      </c>
      <c r="I367" s="76">
        <v>7155.46998236986</v>
      </c>
      <c r="K367" s="91">
        <v>771145</v>
      </c>
    </row>
    <row r="368" ht="15" customHeight="1" spans="1:11">
      <c r="A368" s="92">
        <v>45271</v>
      </c>
      <c r="B368" s="99" t="s">
        <v>995</v>
      </c>
      <c r="C368" s="76"/>
      <c r="D368" s="215" t="s">
        <v>996</v>
      </c>
      <c r="E368" s="78" t="s">
        <v>997</v>
      </c>
      <c r="F368" s="86" t="s">
        <v>998</v>
      </c>
      <c r="G368" s="76">
        <v>108.14</v>
      </c>
      <c r="H368" s="79">
        <v>108.14</v>
      </c>
      <c r="I368" s="76">
        <v>6973.51</v>
      </c>
      <c r="K368" s="91">
        <v>754115</v>
      </c>
    </row>
    <row r="369" ht="15" customHeight="1" spans="1:11">
      <c r="A369" s="106">
        <v>45566</v>
      </c>
      <c r="B369" s="83">
        <v>20240005461</v>
      </c>
      <c r="C369" s="83"/>
      <c r="D369" s="217" t="s">
        <v>999</v>
      </c>
      <c r="E369" s="83" t="s">
        <v>1000</v>
      </c>
      <c r="F369" s="107" t="s">
        <v>1001</v>
      </c>
      <c r="G369" s="83">
        <v>119.19</v>
      </c>
      <c r="H369" s="108">
        <v>119.19</v>
      </c>
      <c r="I369" s="109">
        <v>8226.31</v>
      </c>
      <c r="K369" s="110">
        <v>980494</v>
      </c>
    </row>
    <row r="370" ht="15" customHeight="1" spans="1:11">
      <c r="A370" s="106">
        <v>45568</v>
      </c>
      <c r="B370" s="83">
        <v>20240005733</v>
      </c>
      <c r="C370" s="83"/>
      <c r="D370" s="217" t="s">
        <v>1002</v>
      </c>
      <c r="E370" s="83" t="s">
        <v>1003</v>
      </c>
      <c r="F370" s="107" t="s">
        <v>1004</v>
      </c>
      <c r="G370" s="83">
        <v>117.6</v>
      </c>
      <c r="H370" s="108">
        <v>117.6</v>
      </c>
      <c r="I370" s="109">
        <v>5410.92</v>
      </c>
      <c r="K370" s="110">
        <v>636324</v>
      </c>
    </row>
    <row r="371" ht="15" customHeight="1" spans="1:11">
      <c r="A371" s="106">
        <v>45483</v>
      </c>
      <c r="B371" s="83">
        <v>20240003958</v>
      </c>
      <c r="C371" s="83"/>
      <c r="D371" s="217" t="s">
        <v>1385</v>
      </c>
      <c r="E371" s="83" t="s">
        <v>1386</v>
      </c>
      <c r="F371" s="111" t="s">
        <v>1387</v>
      </c>
      <c r="G371" s="83">
        <v>117.97</v>
      </c>
      <c r="H371" s="108">
        <v>117.97</v>
      </c>
      <c r="I371" s="83">
        <v>5784</v>
      </c>
      <c r="K371" s="110">
        <v>682347</v>
      </c>
    </row>
    <row r="372" ht="15" customHeight="1" spans="1:11">
      <c r="A372" s="106">
        <v>45631</v>
      </c>
      <c r="B372" s="83">
        <v>20240006995</v>
      </c>
      <c r="C372" s="83"/>
      <c r="D372" s="217" t="s">
        <v>1005</v>
      </c>
      <c r="E372" s="83" t="s">
        <v>1006</v>
      </c>
      <c r="F372" s="107" t="s">
        <v>1007</v>
      </c>
      <c r="G372" s="83">
        <v>117.6</v>
      </c>
      <c r="H372" s="108">
        <v>117.6</v>
      </c>
      <c r="I372" s="83">
        <v>5600</v>
      </c>
      <c r="K372" s="110">
        <v>658560</v>
      </c>
    </row>
    <row r="373" ht="15" customHeight="1" spans="1:11">
      <c r="A373" s="106">
        <v>45706</v>
      </c>
      <c r="B373" s="83">
        <v>20250000698</v>
      </c>
      <c r="C373" s="83"/>
      <c r="D373" s="217" t="s">
        <v>1008</v>
      </c>
      <c r="E373" s="83" t="s">
        <v>1009</v>
      </c>
      <c r="F373" s="111" t="s">
        <v>1010</v>
      </c>
      <c r="G373" s="83">
        <v>117.97</v>
      </c>
      <c r="H373" s="108">
        <v>117.97</v>
      </c>
      <c r="I373" s="83">
        <v>5800</v>
      </c>
      <c r="K373" s="110">
        <v>684226</v>
      </c>
    </row>
    <row r="374" ht="15" customHeight="1" spans="1:11">
      <c r="A374" s="106">
        <v>45665</v>
      </c>
      <c r="B374" s="83">
        <v>20250000129</v>
      </c>
      <c r="C374" s="83"/>
      <c r="D374" s="217" t="s">
        <v>1011</v>
      </c>
      <c r="E374" s="83" t="s">
        <v>1012</v>
      </c>
      <c r="F374" s="107" t="s">
        <v>1013</v>
      </c>
      <c r="G374" s="83">
        <v>117.6</v>
      </c>
      <c r="H374" s="108">
        <v>117.6</v>
      </c>
      <c r="I374" s="83">
        <v>5785.26</v>
      </c>
      <c r="K374" s="110">
        <v>680347</v>
      </c>
    </row>
    <row r="375" ht="15" customHeight="1" spans="1:11">
      <c r="A375" s="106">
        <v>45538</v>
      </c>
      <c r="B375" s="83">
        <v>20240005071</v>
      </c>
      <c r="C375" s="83"/>
      <c r="D375" s="217" t="s">
        <v>1388</v>
      </c>
      <c r="E375" s="83" t="s">
        <v>1389</v>
      </c>
      <c r="F375" s="111" t="s">
        <v>1390</v>
      </c>
      <c r="G375" s="83">
        <v>117.97</v>
      </c>
      <c r="H375" s="108">
        <v>117.97</v>
      </c>
      <c r="I375" s="83">
        <v>5550</v>
      </c>
      <c r="K375" s="110">
        <v>654733</v>
      </c>
    </row>
    <row r="376" ht="15" customHeight="1" spans="1:11">
      <c r="A376" s="106">
        <v>45668</v>
      </c>
      <c r="B376" s="83">
        <v>20250000182</v>
      </c>
      <c r="C376" s="83"/>
      <c r="D376" s="83" t="s">
        <v>1014</v>
      </c>
      <c r="E376" s="83" t="s">
        <v>1015</v>
      </c>
      <c r="F376" s="107" t="s">
        <v>1016</v>
      </c>
      <c r="G376" s="83">
        <v>117.6</v>
      </c>
      <c r="H376" s="108">
        <v>117.6</v>
      </c>
      <c r="I376" s="83">
        <v>5858.41</v>
      </c>
      <c r="K376" s="110">
        <v>688950</v>
      </c>
    </row>
    <row r="377" ht="15" customHeight="1" spans="1:11">
      <c r="A377" s="106">
        <v>45703</v>
      </c>
      <c r="B377" s="83">
        <v>20250000640</v>
      </c>
      <c r="C377" s="83"/>
      <c r="D377" s="217" t="s">
        <v>1391</v>
      </c>
      <c r="E377" s="83" t="s">
        <v>1392</v>
      </c>
      <c r="F377" s="111" t="s">
        <v>1393</v>
      </c>
      <c r="G377" s="83">
        <v>117.97</v>
      </c>
      <c r="H377" s="108">
        <v>117.97</v>
      </c>
      <c r="I377" s="83">
        <v>5555.08</v>
      </c>
      <c r="K377" s="110">
        <v>655333</v>
      </c>
    </row>
    <row r="378" ht="15" customHeight="1" spans="1:11">
      <c r="A378" s="106">
        <v>45622</v>
      </c>
      <c r="B378" s="83">
        <v>20240006811</v>
      </c>
      <c r="C378" s="83"/>
      <c r="D378" s="217" t="s">
        <v>1394</v>
      </c>
      <c r="E378" s="83" t="s">
        <v>1395</v>
      </c>
      <c r="F378" s="107" t="s">
        <v>1019</v>
      </c>
      <c r="G378" s="83">
        <v>117.6</v>
      </c>
      <c r="H378" s="108">
        <v>117.6</v>
      </c>
      <c r="I378" s="83">
        <v>5980.88</v>
      </c>
      <c r="K378" s="110">
        <v>703352</v>
      </c>
    </row>
    <row r="379" ht="15" customHeight="1" spans="1:11">
      <c r="A379" s="106">
        <v>45662</v>
      </c>
      <c r="B379" s="83">
        <v>20250000070</v>
      </c>
      <c r="C379" s="83"/>
      <c r="D379" s="217" t="s">
        <v>1396</v>
      </c>
      <c r="E379" s="83" t="s">
        <v>1020</v>
      </c>
      <c r="F379" s="111" t="s">
        <v>1021</v>
      </c>
      <c r="G379" s="83">
        <v>117.97</v>
      </c>
      <c r="H379" s="108">
        <v>117.97</v>
      </c>
      <c r="I379" s="83">
        <v>5682.3</v>
      </c>
      <c r="K379" s="110">
        <v>670341</v>
      </c>
    </row>
    <row r="380" ht="15" customHeight="1" spans="1:11">
      <c r="A380" s="106">
        <v>45742</v>
      </c>
      <c r="B380" s="83">
        <v>20250001650</v>
      </c>
      <c r="C380" s="83"/>
      <c r="D380" s="83" t="s">
        <v>1397</v>
      </c>
      <c r="E380" s="83" t="s">
        <v>1398</v>
      </c>
      <c r="F380" s="107" t="s">
        <v>1399</v>
      </c>
      <c r="G380" s="83">
        <v>117.6</v>
      </c>
      <c r="H380" s="108">
        <v>117.6</v>
      </c>
      <c r="I380" s="83">
        <v>5938.4</v>
      </c>
      <c r="K380" s="110">
        <v>698356</v>
      </c>
    </row>
    <row r="381" ht="15" customHeight="1" spans="1:11">
      <c r="A381" s="106">
        <v>45743</v>
      </c>
      <c r="B381" s="83">
        <v>20250001666</v>
      </c>
      <c r="C381" s="83"/>
      <c r="D381" s="217" t="s">
        <v>1400</v>
      </c>
      <c r="E381" s="83" t="s">
        <v>1022</v>
      </c>
      <c r="F381" s="111" t="s">
        <v>1023</v>
      </c>
      <c r="G381" s="83">
        <v>117.97</v>
      </c>
      <c r="H381" s="108">
        <v>117.97</v>
      </c>
      <c r="I381" s="83">
        <v>5903.78</v>
      </c>
      <c r="K381" s="110">
        <v>696469</v>
      </c>
    </row>
    <row r="382" ht="15" customHeight="1" spans="1:11">
      <c r="A382" s="106">
        <v>45699</v>
      </c>
      <c r="B382" s="83">
        <v>20250000580</v>
      </c>
      <c r="C382" s="83"/>
      <c r="D382" s="217" t="s">
        <v>1024</v>
      </c>
      <c r="E382" s="83" t="s">
        <v>1025</v>
      </c>
      <c r="F382" s="107" t="s">
        <v>1026</v>
      </c>
      <c r="G382" s="83">
        <v>117.6</v>
      </c>
      <c r="H382" s="108">
        <v>117.6</v>
      </c>
      <c r="I382" s="83">
        <v>5778.55</v>
      </c>
      <c r="K382" s="110">
        <v>679558</v>
      </c>
    </row>
    <row r="383" ht="15" customHeight="1" spans="1:11">
      <c r="A383" s="106">
        <v>45624</v>
      </c>
      <c r="B383" s="83">
        <v>20240006859</v>
      </c>
      <c r="C383" s="83"/>
      <c r="D383" s="217" t="s">
        <v>1401</v>
      </c>
      <c r="E383" s="83" t="s">
        <v>1402</v>
      </c>
      <c r="F383" s="111" t="s">
        <v>1403</v>
      </c>
      <c r="G383" s="83">
        <v>117.97</v>
      </c>
      <c r="H383" s="108">
        <v>117.97</v>
      </c>
      <c r="I383" s="83">
        <v>5885.48</v>
      </c>
      <c r="K383" s="110">
        <v>694310</v>
      </c>
    </row>
    <row r="384" ht="15" customHeight="1" spans="1:11">
      <c r="A384" s="106">
        <v>45717</v>
      </c>
      <c r="B384" s="83">
        <v>20250000960</v>
      </c>
      <c r="C384" s="83"/>
      <c r="D384" s="217" t="s">
        <v>1027</v>
      </c>
      <c r="E384" s="83" t="s">
        <v>1028</v>
      </c>
      <c r="F384" s="107" t="s">
        <v>1029</v>
      </c>
      <c r="G384" s="83">
        <v>117.6</v>
      </c>
      <c r="H384" s="108">
        <v>117.6</v>
      </c>
      <c r="I384" s="83">
        <v>5700.18</v>
      </c>
      <c r="K384" s="110">
        <v>670342</v>
      </c>
    </row>
    <row r="385" ht="15" customHeight="1" spans="1:11">
      <c r="A385" s="106">
        <v>45620</v>
      </c>
      <c r="B385" s="83">
        <v>20240006777</v>
      </c>
      <c r="C385" s="83"/>
      <c r="D385" s="217" t="s">
        <v>1404</v>
      </c>
      <c r="E385" s="83" t="s">
        <v>1405</v>
      </c>
      <c r="F385" s="111" t="s">
        <v>1406</v>
      </c>
      <c r="G385" s="83">
        <v>117.97</v>
      </c>
      <c r="H385" s="108">
        <v>117.97</v>
      </c>
      <c r="I385" s="83">
        <v>5700</v>
      </c>
      <c r="K385" s="110">
        <v>672429</v>
      </c>
    </row>
    <row r="386" ht="15" customHeight="1" spans="1:11">
      <c r="A386" s="106">
        <v>45900</v>
      </c>
      <c r="B386" s="83">
        <v>20250004470</v>
      </c>
      <c r="C386" s="83"/>
      <c r="D386" s="83"/>
      <c r="E386" s="83" t="s">
        <v>1407</v>
      </c>
      <c r="F386" s="111" t="s">
        <v>1408</v>
      </c>
      <c r="G386" s="83">
        <v>117.6</v>
      </c>
      <c r="H386" s="108">
        <v>117.6</v>
      </c>
      <c r="I386" s="83">
        <v>5578.23</v>
      </c>
      <c r="K386" s="110">
        <v>656000</v>
      </c>
    </row>
    <row r="387" ht="15" customHeight="1" spans="1:11">
      <c r="A387" s="106">
        <v>45548</v>
      </c>
      <c r="B387" s="83">
        <v>20240005254</v>
      </c>
      <c r="C387" s="83"/>
      <c r="D387" s="217" t="s">
        <v>1030</v>
      </c>
      <c r="E387" s="83" t="s">
        <v>1031</v>
      </c>
      <c r="F387" s="111" t="s">
        <v>1032</v>
      </c>
      <c r="G387" s="83">
        <v>117.97</v>
      </c>
      <c r="H387" s="108">
        <v>117.97</v>
      </c>
      <c r="I387" s="109">
        <v>6784.84</v>
      </c>
      <c r="K387" s="110">
        <v>800407</v>
      </c>
    </row>
    <row r="388" ht="15" customHeight="1" spans="1:11">
      <c r="A388" s="106">
        <v>45741</v>
      </c>
      <c r="B388" s="83">
        <v>20250001579</v>
      </c>
      <c r="C388" s="83"/>
      <c r="D388" s="217" t="s">
        <v>1033</v>
      </c>
      <c r="E388" s="83" t="s">
        <v>1034</v>
      </c>
      <c r="F388" s="111" t="s">
        <v>1035</v>
      </c>
      <c r="G388" s="83">
        <v>117.6</v>
      </c>
      <c r="H388" s="108">
        <v>117.6</v>
      </c>
      <c r="I388" s="83">
        <v>5500</v>
      </c>
      <c r="K388" s="110">
        <v>646800</v>
      </c>
    </row>
    <row r="389" ht="15" customHeight="1" spans="1:11">
      <c r="A389" s="106">
        <v>45671</v>
      </c>
      <c r="B389" s="83">
        <v>20250000256</v>
      </c>
      <c r="C389" s="83"/>
      <c r="D389" s="217" t="s">
        <v>1036</v>
      </c>
      <c r="E389" s="112" t="s">
        <v>1037</v>
      </c>
      <c r="F389" s="111" t="s">
        <v>1038</v>
      </c>
      <c r="G389" s="83">
        <v>117.6</v>
      </c>
      <c r="H389" s="108">
        <v>117.6</v>
      </c>
      <c r="I389" s="83">
        <v>5657.65</v>
      </c>
      <c r="K389" s="110">
        <v>640062</v>
      </c>
    </row>
    <row r="390" ht="15" customHeight="1" spans="1:11">
      <c r="A390" s="106">
        <v>45780</v>
      </c>
      <c r="B390" s="83">
        <v>20250002457</v>
      </c>
      <c r="C390" s="83"/>
      <c r="D390" s="217" t="s">
        <v>1409</v>
      </c>
      <c r="E390" s="83" t="s">
        <v>1410</v>
      </c>
      <c r="F390" s="111" t="s">
        <v>1411</v>
      </c>
      <c r="G390" s="83">
        <v>117.6</v>
      </c>
      <c r="H390" s="108">
        <v>117.6</v>
      </c>
      <c r="I390" s="83">
        <v>5850</v>
      </c>
      <c r="K390" s="110">
        <v>687960</v>
      </c>
    </row>
    <row r="391" ht="15" customHeight="1" spans="1:11">
      <c r="A391" s="106">
        <v>45566</v>
      </c>
      <c r="B391" s="83">
        <v>20240005506</v>
      </c>
      <c r="C391" s="83"/>
      <c r="D391" s="83" t="s">
        <v>1039</v>
      </c>
      <c r="E391" s="83" t="s">
        <v>1040</v>
      </c>
      <c r="F391" s="111" t="s">
        <v>1041</v>
      </c>
      <c r="G391" s="83">
        <v>117.6</v>
      </c>
      <c r="H391" s="108">
        <v>117.6</v>
      </c>
      <c r="I391" s="109">
        <v>5785.26</v>
      </c>
      <c r="K391" s="110">
        <v>680347</v>
      </c>
    </row>
    <row r="392" ht="15" customHeight="1" spans="1:11">
      <c r="A392" s="106">
        <v>45486</v>
      </c>
      <c r="B392" s="83">
        <v>20240003996</v>
      </c>
      <c r="C392" s="83"/>
      <c r="D392" s="217" t="s">
        <v>1412</v>
      </c>
      <c r="E392" s="83" t="s">
        <v>1413</v>
      </c>
      <c r="F392" s="111" t="s">
        <v>1414</v>
      </c>
      <c r="G392" s="83">
        <v>117.6</v>
      </c>
      <c r="H392" s="108">
        <v>117.6</v>
      </c>
      <c r="I392" s="109">
        <v>5938.4</v>
      </c>
      <c r="K392" s="110">
        <v>698356</v>
      </c>
    </row>
    <row r="393" ht="15" customHeight="1" spans="1:11">
      <c r="A393" s="106">
        <v>45712</v>
      </c>
      <c r="B393" s="83">
        <v>20250000804</v>
      </c>
      <c r="C393" s="83"/>
      <c r="D393" s="217" t="s">
        <v>1042</v>
      </c>
      <c r="E393" s="112" t="s">
        <v>1043</v>
      </c>
      <c r="F393" s="111" t="s">
        <v>1044</v>
      </c>
      <c r="G393" s="83">
        <v>117.6</v>
      </c>
      <c r="H393" s="108">
        <v>117.6</v>
      </c>
      <c r="I393" s="83">
        <v>5683.17</v>
      </c>
      <c r="K393" s="110">
        <v>668341</v>
      </c>
    </row>
    <row r="394" ht="15" customHeight="1" spans="1:11">
      <c r="A394" s="106">
        <v>45603</v>
      </c>
      <c r="B394" s="83">
        <v>20240006501</v>
      </c>
      <c r="C394" s="83"/>
      <c r="D394" s="217" t="s">
        <v>1415</v>
      </c>
      <c r="E394" s="83" t="s">
        <v>1045</v>
      </c>
      <c r="F394" s="111" t="s">
        <v>1046</v>
      </c>
      <c r="G394" s="83">
        <v>117.6</v>
      </c>
      <c r="H394" s="108">
        <v>117.6</v>
      </c>
      <c r="I394" s="83">
        <v>5870.34</v>
      </c>
      <c r="K394" s="110">
        <v>690352</v>
      </c>
    </row>
    <row r="395" ht="15" customHeight="1" spans="1:11">
      <c r="A395" s="106">
        <v>45566</v>
      </c>
      <c r="B395" s="83">
        <v>20240005501</v>
      </c>
      <c r="C395" s="83"/>
      <c r="D395" s="83" t="s">
        <v>1047</v>
      </c>
      <c r="E395" s="83" t="s">
        <v>1048</v>
      </c>
      <c r="F395" s="111" t="s">
        <v>1049</v>
      </c>
      <c r="G395" s="83">
        <v>117.6</v>
      </c>
      <c r="H395" s="108">
        <v>117.6</v>
      </c>
      <c r="I395" s="109">
        <v>5819.3</v>
      </c>
      <c r="K395" s="110">
        <v>684349</v>
      </c>
    </row>
    <row r="396" ht="15" customHeight="1" spans="1:11">
      <c r="A396" s="106">
        <v>45566</v>
      </c>
      <c r="B396" s="83">
        <v>20240005494</v>
      </c>
      <c r="C396" s="83"/>
      <c r="D396" s="217" t="s">
        <v>1050</v>
      </c>
      <c r="E396" s="83" t="s">
        <v>1051</v>
      </c>
      <c r="F396" s="111" t="s">
        <v>1052</v>
      </c>
      <c r="G396" s="83">
        <v>117.6</v>
      </c>
      <c r="H396" s="108">
        <v>117.6</v>
      </c>
      <c r="I396" s="83">
        <v>5650</v>
      </c>
      <c r="K396" s="110">
        <v>664440</v>
      </c>
    </row>
    <row r="397" ht="15" customHeight="1" spans="1:11">
      <c r="A397" s="106">
        <v>45620</v>
      </c>
      <c r="B397" s="83">
        <v>20240006776</v>
      </c>
      <c r="C397" s="83"/>
      <c r="D397" s="217" t="s">
        <v>1416</v>
      </c>
      <c r="E397" s="83" t="s">
        <v>1417</v>
      </c>
      <c r="F397" s="111" t="s">
        <v>1418</v>
      </c>
      <c r="G397" s="83">
        <v>117.6</v>
      </c>
      <c r="H397" s="108">
        <v>117.6</v>
      </c>
      <c r="I397" s="83">
        <v>5756.99</v>
      </c>
      <c r="K397" s="110">
        <v>677022</v>
      </c>
    </row>
    <row r="398" ht="15" customHeight="1" spans="1:11">
      <c r="A398" s="106">
        <v>45656</v>
      </c>
      <c r="B398" s="83">
        <v>20240007530</v>
      </c>
      <c r="C398" s="83"/>
      <c r="D398" s="217" t="s">
        <v>1053</v>
      </c>
      <c r="E398" s="83" t="s">
        <v>1054</v>
      </c>
      <c r="F398" s="111" t="s">
        <v>1055</v>
      </c>
      <c r="G398" s="83">
        <v>117.6</v>
      </c>
      <c r="H398" s="108">
        <v>117.6</v>
      </c>
      <c r="I398" s="83">
        <v>5615.1</v>
      </c>
      <c r="K398" s="110">
        <v>660337</v>
      </c>
    </row>
    <row r="399" ht="15" customHeight="1" spans="1:11">
      <c r="A399" s="106">
        <v>45568</v>
      </c>
      <c r="B399" s="83">
        <v>20240005759</v>
      </c>
      <c r="C399" s="83"/>
      <c r="D399" s="217" t="s">
        <v>1419</v>
      </c>
      <c r="E399" s="83" t="s">
        <v>1420</v>
      </c>
      <c r="F399" s="107" t="s">
        <v>1421</v>
      </c>
      <c r="G399" s="83">
        <v>117.6</v>
      </c>
      <c r="H399" s="108">
        <v>117.6</v>
      </c>
      <c r="I399" s="83">
        <v>5878.85</v>
      </c>
      <c r="K399" s="110">
        <v>691353</v>
      </c>
    </row>
    <row r="400" ht="15" customHeight="1" spans="1:11">
      <c r="A400" s="106">
        <v>45740</v>
      </c>
      <c r="B400" s="83">
        <v>20250001569</v>
      </c>
      <c r="C400" s="83"/>
      <c r="D400" s="217" t="s">
        <v>1422</v>
      </c>
      <c r="E400" s="83" t="s">
        <v>1423</v>
      </c>
      <c r="F400" s="107" t="s">
        <v>1424</v>
      </c>
      <c r="G400" s="83">
        <v>117.6</v>
      </c>
      <c r="H400" s="108">
        <v>117.6</v>
      </c>
      <c r="I400" s="83">
        <v>5785.26</v>
      </c>
      <c r="K400" s="110">
        <v>680347</v>
      </c>
    </row>
    <row r="401" ht="15" customHeight="1" spans="1:11">
      <c r="A401" s="106">
        <v>45900</v>
      </c>
      <c r="B401" s="83">
        <v>20250004468</v>
      </c>
      <c r="C401" s="83"/>
      <c r="D401" s="217" t="s">
        <v>1425</v>
      </c>
      <c r="E401" s="83" t="s">
        <v>1426</v>
      </c>
      <c r="F401" s="107" t="s">
        <v>1427</v>
      </c>
      <c r="G401" s="83">
        <v>117.6</v>
      </c>
      <c r="H401" s="108">
        <v>117.6</v>
      </c>
      <c r="I401" s="83">
        <v>6051.58</v>
      </c>
      <c r="K401" s="110">
        <v>711666</v>
      </c>
    </row>
    <row r="402" ht="15" customHeight="1" spans="1:11">
      <c r="A402" s="106">
        <v>45792</v>
      </c>
      <c r="B402" s="83">
        <v>20250002746</v>
      </c>
      <c r="C402" s="83" t="s">
        <v>1428</v>
      </c>
      <c r="D402" s="217" t="s">
        <v>1429</v>
      </c>
      <c r="E402" s="83" t="s">
        <v>1430</v>
      </c>
      <c r="F402" s="83" t="s">
        <v>1431</v>
      </c>
      <c r="G402" s="83">
        <v>117.97</v>
      </c>
      <c r="H402" s="108">
        <v>117.97</v>
      </c>
      <c r="I402" s="83">
        <v>5700</v>
      </c>
      <c r="K402" s="110">
        <v>672429</v>
      </c>
    </row>
    <row r="403" ht="15" customHeight="1" spans="1:11">
      <c r="A403" s="106">
        <v>45754</v>
      </c>
      <c r="B403" s="83">
        <v>20250001850</v>
      </c>
      <c r="C403" s="83" t="s">
        <v>1432</v>
      </c>
      <c r="D403" s="217" t="s">
        <v>1056</v>
      </c>
      <c r="E403" s="83" t="s">
        <v>1057</v>
      </c>
      <c r="F403" s="83" t="s">
        <v>1058</v>
      </c>
      <c r="G403" s="83">
        <v>117.6</v>
      </c>
      <c r="H403" s="108">
        <v>117.6</v>
      </c>
      <c r="I403" s="83">
        <v>5700</v>
      </c>
      <c r="K403" s="110">
        <v>670320</v>
      </c>
    </row>
    <row r="404" ht="15" customHeight="1" spans="1:11">
      <c r="A404" s="106">
        <v>45796</v>
      </c>
      <c r="B404" s="83">
        <v>20250002393</v>
      </c>
      <c r="C404" s="83"/>
      <c r="D404" s="217" t="s">
        <v>1433</v>
      </c>
      <c r="E404" s="83" t="s">
        <v>1434</v>
      </c>
      <c r="F404" s="83" t="s">
        <v>1435</v>
      </c>
      <c r="G404" s="83">
        <v>117.6</v>
      </c>
      <c r="H404" s="108">
        <v>117.6</v>
      </c>
      <c r="I404" s="83">
        <v>5790.44</v>
      </c>
      <c r="K404" s="110">
        <v>680956</v>
      </c>
    </row>
    <row r="405" ht="15" customHeight="1" spans="1:11">
      <c r="A405" s="106">
        <v>45823</v>
      </c>
      <c r="B405" s="83">
        <v>20250003109</v>
      </c>
      <c r="C405" s="112" t="s">
        <v>1436</v>
      </c>
      <c r="D405" s="217" t="s">
        <v>1437</v>
      </c>
      <c r="E405" s="83" t="s">
        <v>1438</v>
      </c>
      <c r="F405" s="83" t="s">
        <v>1439</v>
      </c>
      <c r="G405" s="83">
        <v>117.97</v>
      </c>
      <c r="H405" s="108">
        <v>117.97</v>
      </c>
      <c r="I405" s="83">
        <v>5773.94</v>
      </c>
      <c r="K405" s="110">
        <v>681152</v>
      </c>
    </row>
    <row r="406" ht="15" customHeight="1" spans="1:11">
      <c r="A406" s="106">
        <v>45743</v>
      </c>
      <c r="B406" s="83">
        <v>20250001667</v>
      </c>
      <c r="C406" s="83"/>
      <c r="D406" s="217" t="s">
        <v>1059</v>
      </c>
      <c r="E406" s="83" t="s">
        <v>1060</v>
      </c>
      <c r="F406" s="83" t="s">
        <v>1061</v>
      </c>
      <c r="G406" s="83">
        <v>117.6</v>
      </c>
      <c r="H406" s="108">
        <v>117.6</v>
      </c>
      <c r="I406" s="83">
        <v>5874.48</v>
      </c>
      <c r="K406" s="110">
        <v>690838</v>
      </c>
    </row>
    <row r="407" ht="15" customHeight="1" spans="1:11">
      <c r="A407" s="106">
        <v>45832</v>
      </c>
      <c r="B407" s="83">
        <v>20250003396</v>
      </c>
      <c r="C407" s="83"/>
      <c r="D407" s="217" t="s">
        <v>1440</v>
      </c>
      <c r="E407" s="112" t="s">
        <v>1441</v>
      </c>
      <c r="F407" s="83" t="s">
        <v>1442</v>
      </c>
      <c r="G407" s="83">
        <v>117.97</v>
      </c>
      <c r="H407" s="108">
        <v>117.97</v>
      </c>
      <c r="I407" s="83">
        <v>5800</v>
      </c>
      <c r="K407" s="110">
        <v>684226</v>
      </c>
    </row>
    <row r="408" ht="15" customHeight="1" spans="1:11">
      <c r="A408" s="106">
        <v>45831</v>
      </c>
      <c r="B408" s="83">
        <v>20250003340</v>
      </c>
      <c r="C408" s="83"/>
      <c r="D408" s="217" t="s">
        <v>1443</v>
      </c>
      <c r="E408" s="83" t="s">
        <v>1444</v>
      </c>
      <c r="F408" s="83" t="s">
        <v>1445</v>
      </c>
      <c r="G408" s="83">
        <v>117.6</v>
      </c>
      <c r="H408" s="108">
        <v>117.6</v>
      </c>
      <c r="I408" s="83">
        <v>5900</v>
      </c>
      <c r="K408" s="110">
        <v>693840</v>
      </c>
    </row>
    <row r="409" ht="15" customHeight="1" spans="1:11">
      <c r="A409" s="112"/>
      <c r="B409" s="83"/>
      <c r="C409" s="83"/>
      <c r="D409" s="83"/>
      <c r="E409" s="83" t="s">
        <v>1446</v>
      </c>
      <c r="F409" s="83" t="s">
        <v>1447</v>
      </c>
      <c r="G409" s="83">
        <v>117.97</v>
      </c>
      <c r="H409" s="108">
        <v>117.97</v>
      </c>
      <c r="I409" s="83">
        <v>5555.084</v>
      </c>
      <c r="K409" s="110">
        <v>655333</v>
      </c>
    </row>
    <row r="410" ht="15" customHeight="1" spans="1:11">
      <c r="A410" s="106">
        <v>45778</v>
      </c>
      <c r="B410" s="83">
        <v>20250002262</v>
      </c>
      <c r="C410" s="83"/>
      <c r="D410" s="217" t="s">
        <v>1448</v>
      </c>
      <c r="E410" s="83" t="s">
        <v>1449</v>
      </c>
      <c r="F410" s="83" t="s">
        <v>1450</v>
      </c>
      <c r="G410" s="83">
        <v>117.6</v>
      </c>
      <c r="H410" s="108">
        <v>117.6</v>
      </c>
      <c r="I410" s="83">
        <v>5700.19</v>
      </c>
      <c r="K410" s="110">
        <v>670342</v>
      </c>
    </row>
    <row r="411" ht="15" customHeight="1" spans="1:11">
      <c r="A411" s="106">
        <v>45778</v>
      </c>
      <c r="B411" s="83">
        <v>20250002223</v>
      </c>
      <c r="C411" s="83"/>
      <c r="D411" s="217" t="s">
        <v>1451</v>
      </c>
      <c r="E411" s="83" t="s">
        <v>1452</v>
      </c>
      <c r="F411" s="83" t="s">
        <v>1453</v>
      </c>
      <c r="G411" s="83">
        <v>117.97</v>
      </c>
      <c r="H411" s="108">
        <v>117.97</v>
      </c>
      <c r="I411" s="83">
        <v>5894.326</v>
      </c>
      <c r="K411" s="110">
        <v>695354</v>
      </c>
    </row>
    <row r="412" ht="15" customHeight="1" spans="1:11">
      <c r="A412" s="106">
        <v>45819</v>
      </c>
      <c r="B412" s="83">
        <v>20250003053</v>
      </c>
      <c r="C412" s="83"/>
      <c r="D412" s="217" t="s">
        <v>1454</v>
      </c>
      <c r="E412" s="83" t="s">
        <v>1455</v>
      </c>
      <c r="F412" s="83" t="s">
        <v>1456</v>
      </c>
      <c r="G412" s="83">
        <v>117.6</v>
      </c>
      <c r="H412" s="108">
        <v>117.6</v>
      </c>
      <c r="I412" s="83">
        <v>6000</v>
      </c>
      <c r="K412" s="110">
        <v>705600</v>
      </c>
    </row>
    <row r="413" ht="15" customHeight="1" spans="1:11">
      <c r="A413" s="106">
        <v>45810</v>
      </c>
      <c r="B413" s="83">
        <v>20250002980</v>
      </c>
      <c r="C413" s="83"/>
      <c r="D413" s="217" t="s">
        <v>1457</v>
      </c>
      <c r="E413" s="83" t="s">
        <v>1458</v>
      </c>
      <c r="F413" s="83" t="s">
        <v>1459</v>
      </c>
      <c r="G413" s="83">
        <v>117.97</v>
      </c>
      <c r="H413" s="108">
        <v>117.97</v>
      </c>
      <c r="I413" s="83">
        <v>5936.73</v>
      </c>
      <c r="K413" s="110">
        <v>700356</v>
      </c>
    </row>
    <row r="414" ht="15" customHeight="1" spans="1:11">
      <c r="A414" s="112"/>
      <c r="B414" s="83"/>
      <c r="C414" s="83"/>
      <c r="D414" s="83"/>
      <c r="E414" s="83" t="s">
        <v>1460</v>
      </c>
      <c r="F414" s="83" t="s">
        <v>1461</v>
      </c>
      <c r="G414" s="83">
        <v>117.6</v>
      </c>
      <c r="H414" s="108">
        <v>117.6</v>
      </c>
      <c r="I414" s="83">
        <v>5900</v>
      </c>
      <c r="K414" s="110">
        <v>693840</v>
      </c>
    </row>
    <row r="415" ht="15" customHeight="1" spans="1:11">
      <c r="A415" s="106">
        <v>45845</v>
      </c>
      <c r="B415" s="83">
        <v>20250003608</v>
      </c>
      <c r="C415" s="83"/>
      <c r="D415" s="83" t="s">
        <v>1462</v>
      </c>
      <c r="E415" s="83" t="s">
        <v>1463</v>
      </c>
      <c r="F415" s="83" t="s">
        <v>1464</v>
      </c>
      <c r="G415" s="83">
        <v>117.97</v>
      </c>
      <c r="H415" s="108">
        <v>117.97</v>
      </c>
      <c r="I415" s="83">
        <v>5936.73</v>
      </c>
      <c r="K415" s="110">
        <v>700356</v>
      </c>
    </row>
    <row r="416" ht="15" customHeight="1" spans="1:11">
      <c r="A416" s="106">
        <v>45650</v>
      </c>
      <c r="B416" s="83">
        <v>20240007421</v>
      </c>
      <c r="C416" s="83" t="s">
        <v>1465</v>
      </c>
      <c r="D416" s="83" t="s">
        <v>1466</v>
      </c>
      <c r="E416" s="83" t="s">
        <v>1062</v>
      </c>
      <c r="F416" s="83" t="s">
        <v>1063</v>
      </c>
      <c r="G416" s="83">
        <v>117.6</v>
      </c>
      <c r="H416" s="108">
        <v>117.6</v>
      </c>
      <c r="I416" s="83">
        <v>6883</v>
      </c>
      <c r="K416" s="110">
        <v>809441</v>
      </c>
    </row>
    <row r="417" ht="15" customHeight="1" spans="1:11">
      <c r="A417" s="106">
        <v>45403</v>
      </c>
      <c r="B417" s="83">
        <v>20240002219</v>
      </c>
      <c r="C417" s="83"/>
      <c r="D417" s="217" t="s">
        <v>1467</v>
      </c>
      <c r="E417" s="112" t="s">
        <v>1468</v>
      </c>
      <c r="F417" s="83" t="s">
        <v>1469</v>
      </c>
      <c r="G417" s="83">
        <v>102.67</v>
      </c>
      <c r="H417" s="108">
        <v>102.67</v>
      </c>
      <c r="I417" s="83">
        <v>4967.37</v>
      </c>
      <c r="K417" s="110">
        <v>510000</v>
      </c>
    </row>
    <row r="418" ht="15" customHeight="1" spans="1:11">
      <c r="A418" s="106"/>
      <c r="B418" s="83"/>
      <c r="C418" s="83"/>
      <c r="D418" s="217" t="s">
        <v>1470</v>
      </c>
      <c r="E418" s="83" t="s">
        <v>1471</v>
      </c>
      <c r="F418" s="83" t="s">
        <v>1472</v>
      </c>
      <c r="G418" s="83">
        <v>86.14</v>
      </c>
      <c r="H418" s="108">
        <v>86.14</v>
      </c>
      <c r="I418" s="83">
        <v>6570.7</v>
      </c>
      <c r="K418" s="110">
        <v>566000</v>
      </c>
    </row>
    <row r="419" ht="15" customHeight="1" spans="1:11">
      <c r="A419" s="106">
        <v>45416</v>
      </c>
      <c r="B419" s="83">
        <v>20240002551</v>
      </c>
      <c r="C419" s="83"/>
      <c r="D419" s="217" t="s">
        <v>1473</v>
      </c>
      <c r="E419" s="83" t="s">
        <v>1474</v>
      </c>
      <c r="F419" s="83" t="s">
        <v>1475</v>
      </c>
      <c r="G419" s="83">
        <v>115.78</v>
      </c>
      <c r="H419" s="108">
        <v>115.78</v>
      </c>
      <c r="I419" s="83">
        <v>5052.7</v>
      </c>
      <c r="K419" s="110">
        <v>585000</v>
      </c>
    </row>
    <row r="420" ht="15" customHeight="1" spans="1:11">
      <c r="A420" s="106">
        <v>45746</v>
      </c>
      <c r="B420" s="83">
        <v>20250001730</v>
      </c>
      <c r="C420" s="83"/>
      <c r="D420" s="217" t="s">
        <v>1064</v>
      </c>
      <c r="E420" s="83" t="s">
        <v>1065</v>
      </c>
      <c r="F420" s="83" t="s">
        <v>1066</v>
      </c>
      <c r="G420" s="83">
        <v>86.14</v>
      </c>
      <c r="H420" s="108">
        <v>86.14</v>
      </c>
      <c r="I420" s="83">
        <v>4875.78</v>
      </c>
      <c r="K420" s="110">
        <v>420000</v>
      </c>
    </row>
    <row r="421" ht="15" customHeight="1" spans="1:11">
      <c r="A421" s="106">
        <v>45455</v>
      </c>
      <c r="B421" s="83">
        <v>20240003446</v>
      </c>
      <c r="C421" s="83"/>
      <c r="D421" s="217" t="s">
        <v>1476</v>
      </c>
      <c r="E421" s="83" t="s">
        <v>1477</v>
      </c>
      <c r="F421" s="83" t="s">
        <v>1478</v>
      </c>
      <c r="G421" s="83">
        <v>153.46</v>
      </c>
      <c r="H421" s="108">
        <v>153.46</v>
      </c>
      <c r="I421" s="83">
        <v>5035</v>
      </c>
      <c r="K421" s="110">
        <v>772671</v>
      </c>
    </row>
    <row r="422" ht="15" customHeight="1" spans="1:11">
      <c r="A422" s="106">
        <v>45624</v>
      </c>
      <c r="B422" s="83">
        <v>20240006861</v>
      </c>
      <c r="C422" s="83"/>
      <c r="D422" s="217" t="s">
        <v>1479</v>
      </c>
      <c r="E422" s="83" t="s">
        <v>1480</v>
      </c>
      <c r="F422" s="83" t="s">
        <v>1481</v>
      </c>
      <c r="G422" s="83">
        <v>115.78</v>
      </c>
      <c r="H422" s="108">
        <v>115.78</v>
      </c>
      <c r="I422" s="83">
        <v>5068</v>
      </c>
      <c r="K422" s="110">
        <v>586773</v>
      </c>
    </row>
    <row r="423" ht="15" customHeight="1" spans="1:11">
      <c r="A423" s="106">
        <v>45385</v>
      </c>
      <c r="B423" s="83">
        <v>20240001879</v>
      </c>
      <c r="C423" s="83"/>
      <c r="D423" s="217" t="s">
        <v>1482</v>
      </c>
      <c r="E423" s="83" t="s">
        <v>1483</v>
      </c>
      <c r="F423" s="83" t="s">
        <v>1484</v>
      </c>
      <c r="G423" s="83">
        <v>86.14</v>
      </c>
      <c r="H423" s="108">
        <v>86.14</v>
      </c>
      <c r="I423" s="83">
        <v>5026.7</v>
      </c>
      <c r="K423" s="110">
        <v>433000</v>
      </c>
    </row>
    <row r="424" ht="15" customHeight="1" spans="1:11">
      <c r="A424" s="106">
        <v>45303</v>
      </c>
      <c r="B424" s="83">
        <v>20240000294</v>
      </c>
      <c r="C424" s="83"/>
      <c r="D424" s="217" t="s">
        <v>1485</v>
      </c>
      <c r="E424" s="83" t="s">
        <v>1486</v>
      </c>
      <c r="F424" s="83" t="s">
        <v>1487</v>
      </c>
      <c r="G424" s="83">
        <v>153.46</v>
      </c>
      <c r="H424" s="108">
        <v>153.46</v>
      </c>
      <c r="I424" s="83">
        <v>5000</v>
      </c>
      <c r="K424" s="110">
        <v>767300</v>
      </c>
    </row>
    <row r="425" ht="15" customHeight="1" spans="1:11">
      <c r="A425" s="106">
        <v>45353</v>
      </c>
      <c r="B425" s="83">
        <v>20240001102</v>
      </c>
      <c r="C425" s="83"/>
      <c r="D425" s="217" t="s">
        <v>1488</v>
      </c>
      <c r="E425" s="83" t="s">
        <v>1489</v>
      </c>
      <c r="F425" s="83" t="s">
        <v>1490</v>
      </c>
      <c r="G425" s="83">
        <v>115.78</v>
      </c>
      <c r="H425" s="108">
        <v>115.78</v>
      </c>
      <c r="I425" s="83">
        <v>5095.87148039385</v>
      </c>
      <c r="K425" s="110">
        <v>590000</v>
      </c>
    </row>
    <row r="426" ht="15" customHeight="1" spans="1:11">
      <c r="A426" s="106">
        <v>45426</v>
      </c>
      <c r="B426" s="83">
        <v>20240002843</v>
      </c>
      <c r="C426" s="83"/>
      <c r="D426" s="217" t="s">
        <v>1491</v>
      </c>
      <c r="E426" s="112" t="s">
        <v>1492</v>
      </c>
      <c r="F426" s="83" t="s">
        <v>1493</v>
      </c>
      <c r="G426" s="83">
        <v>86.14</v>
      </c>
      <c r="H426" s="108">
        <v>86.14</v>
      </c>
      <c r="I426" s="83">
        <v>5038.3097283492</v>
      </c>
      <c r="K426" s="110">
        <v>434000</v>
      </c>
    </row>
    <row r="427" ht="15" customHeight="1" spans="1:11">
      <c r="A427" s="106">
        <v>45300</v>
      </c>
      <c r="B427" s="83">
        <v>20240000209</v>
      </c>
      <c r="C427" s="83"/>
      <c r="D427" s="217" t="s">
        <v>1494</v>
      </c>
      <c r="E427" s="112" t="s">
        <v>1495</v>
      </c>
      <c r="F427" s="83" t="s">
        <v>1496</v>
      </c>
      <c r="G427" s="83">
        <v>132.34</v>
      </c>
      <c r="H427" s="108">
        <v>132.34</v>
      </c>
      <c r="I427" s="83">
        <v>5076.22</v>
      </c>
      <c r="K427" s="110">
        <v>671787</v>
      </c>
    </row>
    <row r="428" ht="15" customHeight="1" spans="1:11">
      <c r="A428" s="106">
        <v>45300</v>
      </c>
      <c r="B428" s="83">
        <v>20240000198</v>
      </c>
      <c r="C428" s="83"/>
      <c r="D428" s="217" t="s">
        <v>1497</v>
      </c>
      <c r="E428" s="83" t="s">
        <v>1498</v>
      </c>
      <c r="F428" s="83" t="s">
        <v>1499</v>
      </c>
      <c r="G428" s="83">
        <v>115.78</v>
      </c>
      <c r="H428" s="108">
        <v>115.78</v>
      </c>
      <c r="I428" s="83">
        <v>5110</v>
      </c>
      <c r="K428" s="110">
        <v>591636</v>
      </c>
    </row>
    <row r="429" ht="15" customHeight="1" spans="1:11">
      <c r="A429" s="106">
        <v>45401</v>
      </c>
      <c r="B429" s="83">
        <v>20240002198</v>
      </c>
      <c r="C429" s="83"/>
      <c r="D429" s="217" t="s">
        <v>1500</v>
      </c>
      <c r="E429" s="112" t="s">
        <v>1501</v>
      </c>
      <c r="F429" s="83" t="s">
        <v>1502</v>
      </c>
      <c r="G429" s="83">
        <v>86.14</v>
      </c>
      <c r="H429" s="108">
        <v>86.14</v>
      </c>
      <c r="I429" s="83">
        <v>5195</v>
      </c>
      <c r="K429" s="110">
        <v>447497</v>
      </c>
    </row>
    <row r="430" ht="15" customHeight="1" spans="1:11">
      <c r="A430" s="106">
        <v>45341</v>
      </c>
      <c r="B430" s="83">
        <v>20240000866</v>
      </c>
      <c r="C430" s="83"/>
      <c r="D430" s="217" t="s">
        <v>1503</v>
      </c>
      <c r="E430" s="83" t="s">
        <v>1504</v>
      </c>
      <c r="F430" s="83" t="s">
        <v>1505</v>
      </c>
      <c r="G430" s="83">
        <v>132.34</v>
      </c>
      <c r="H430" s="108">
        <v>132.34</v>
      </c>
      <c r="I430" s="83">
        <v>5123.17</v>
      </c>
      <c r="K430" s="110">
        <v>678000</v>
      </c>
    </row>
    <row r="431" ht="15" customHeight="1" spans="1:11">
      <c r="A431" s="106">
        <v>45297</v>
      </c>
      <c r="B431" s="83">
        <v>20240000136</v>
      </c>
      <c r="C431" s="83"/>
      <c r="D431" s="217" t="s">
        <v>1506</v>
      </c>
      <c r="E431" s="83" t="s">
        <v>1507</v>
      </c>
      <c r="F431" s="83" t="s">
        <v>1508</v>
      </c>
      <c r="G431" s="83">
        <v>115.78</v>
      </c>
      <c r="H431" s="108">
        <v>115.78</v>
      </c>
      <c r="I431" s="83">
        <v>5182.24</v>
      </c>
      <c r="K431" s="110">
        <v>600000</v>
      </c>
    </row>
    <row r="432" ht="15" customHeight="1" spans="1:11">
      <c r="A432" s="106">
        <v>45414</v>
      </c>
      <c r="B432" s="83">
        <v>20240002487</v>
      </c>
      <c r="C432" s="83"/>
      <c r="D432" s="83" t="s">
        <v>1509</v>
      </c>
      <c r="E432" s="83" t="s">
        <v>1510</v>
      </c>
      <c r="F432" s="83" t="s">
        <v>1511</v>
      </c>
      <c r="G432" s="83">
        <v>86.14</v>
      </c>
      <c r="H432" s="108">
        <v>86.14</v>
      </c>
      <c r="I432" s="83">
        <v>5224.05386579986</v>
      </c>
      <c r="K432" s="110">
        <v>450000</v>
      </c>
    </row>
    <row r="433" ht="15" customHeight="1" spans="1:11">
      <c r="A433" s="106">
        <v>45291</v>
      </c>
      <c r="B433" s="83">
        <v>20230010724</v>
      </c>
      <c r="C433" s="83"/>
      <c r="D433" s="217" t="s">
        <v>1512</v>
      </c>
      <c r="E433" s="83" t="s">
        <v>1513</v>
      </c>
      <c r="F433" s="83" t="s">
        <v>1514</v>
      </c>
      <c r="G433" s="83">
        <v>132.34</v>
      </c>
      <c r="H433" s="108">
        <v>132.34</v>
      </c>
      <c r="I433" s="83">
        <v>5200</v>
      </c>
      <c r="K433" s="110">
        <v>688168</v>
      </c>
    </row>
    <row r="434" ht="15" customHeight="1" spans="1:11">
      <c r="A434" s="106">
        <v>45313</v>
      </c>
      <c r="B434" s="83">
        <v>20240000484</v>
      </c>
      <c r="C434" s="83"/>
      <c r="D434" s="217" t="s">
        <v>1515</v>
      </c>
      <c r="E434" s="112" t="s">
        <v>1516</v>
      </c>
      <c r="F434" s="83" t="s">
        <v>1517</v>
      </c>
      <c r="G434" s="83">
        <v>115.78</v>
      </c>
      <c r="H434" s="108">
        <v>115.78</v>
      </c>
      <c r="I434" s="83">
        <v>5306.99602694766</v>
      </c>
      <c r="K434" s="110">
        <v>614444</v>
      </c>
    </row>
    <row r="435" ht="15" customHeight="1" spans="1:11">
      <c r="A435" s="106">
        <v>45854</v>
      </c>
      <c r="B435" s="83">
        <v>20250003766</v>
      </c>
      <c r="C435" s="112" t="s">
        <v>1518</v>
      </c>
      <c r="D435" s="217" t="s">
        <v>1519</v>
      </c>
      <c r="E435" s="112" t="s">
        <v>1520</v>
      </c>
      <c r="F435" s="83" t="s">
        <v>1521</v>
      </c>
      <c r="G435" s="83">
        <v>86.14</v>
      </c>
      <c r="H435" s="108">
        <v>86.14</v>
      </c>
      <c r="I435" s="83">
        <v>5536.99791037845</v>
      </c>
      <c r="K435" s="110">
        <v>476957</v>
      </c>
    </row>
    <row r="436" ht="15" customHeight="1" spans="1:11">
      <c r="A436" s="106">
        <v>45417</v>
      </c>
      <c r="B436" s="83">
        <v>20240002610</v>
      </c>
      <c r="C436" s="83"/>
      <c r="D436" s="217" t="s">
        <v>1522</v>
      </c>
      <c r="E436" s="83" t="s">
        <v>1523</v>
      </c>
      <c r="F436" s="83" t="s">
        <v>1524</v>
      </c>
      <c r="G436" s="83">
        <v>132.34</v>
      </c>
      <c r="H436" s="108">
        <v>132.34</v>
      </c>
      <c r="I436" s="83">
        <v>5226.99863986701</v>
      </c>
      <c r="K436" s="110">
        <v>691741</v>
      </c>
    </row>
    <row r="437" ht="15" customHeight="1" spans="1:11">
      <c r="A437" s="106">
        <v>45318</v>
      </c>
      <c r="B437" s="83">
        <v>20240000618</v>
      </c>
      <c r="C437" s="83"/>
      <c r="D437" s="217" t="s">
        <v>1525</v>
      </c>
      <c r="E437" s="83" t="s">
        <v>1526</v>
      </c>
      <c r="F437" s="83" t="s">
        <v>1527</v>
      </c>
      <c r="G437" s="83">
        <v>115.78</v>
      </c>
      <c r="H437" s="108">
        <v>115.78</v>
      </c>
      <c r="I437" s="83">
        <v>5268.61</v>
      </c>
      <c r="K437" s="110">
        <v>610000</v>
      </c>
    </row>
    <row r="438" ht="15" customHeight="1" spans="1:11">
      <c r="A438" s="106">
        <v>45355</v>
      </c>
      <c r="B438" s="83">
        <v>20240001139</v>
      </c>
      <c r="C438" s="83"/>
      <c r="D438" s="217" t="s">
        <v>1528</v>
      </c>
      <c r="E438" s="83" t="s">
        <v>1529</v>
      </c>
      <c r="F438" s="83" t="s">
        <v>1530</v>
      </c>
      <c r="G438" s="83">
        <v>86.14</v>
      </c>
      <c r="H438" s="108">
        <v>86.14</v>
      </c>
      <c r="I438" s="83">
        <v>5357</v>
      </c>
      <c r="K438" s="110">
        <v>461452</v>
      </c>
    </row>
    <row r="439" ht="15" customHeight="1" spans="1:11">
      <c r="A439" s="106">
        <v>45355</v>
      </c>
      <c r="B439" s="83">
        <v>20240001135</v>
      </c>
      <c r="C439" s="83"/>
      <c r="D439" s="217" t="s">
        <v>1531</v>
      </c>
      <c r="E439" s="83" t="s">
        <v>1532</v>
      </c>
      <c r="F439" s="83" t="s">
        <v>1533</v>
      </c>
      <c r="G439" s="83">
        <v>132.34</v>
      </c>
      <c r="H439" s="108">
        <v>132.34</v>
      </c>
      <c r="I439" s="83">
        <v>5289.4</v>
      </c>
      <c r="K439" s="110">
        <v>700000</v>
      </c>
    </row>
    <row r="440" ht="15" customHeight="1" spans="1:11">
      <c r="A440" s="106">
        <v>45316</v>
      </c>
      <c r="B440" s="83">
        <v>20240000347</v>
      </c>
      <c r="C440" s="83"/>
      <c r="D440" s="217" t="s">
        <v>1534</v>
      </c>
      <c r="E440" s="83" t="s">
        <v>1535</v>
      </c>
      <c r="F440" s="83" t="s">
        <v>1536</v>
      </c>
      <c r="G440" s="83">
        <v>115.78</v>
      </c>
      <c r="H440" s="108">
        <v>115.78</v>
      </c>
      <c r="I440" s="83">
        <v>5300</v>
      </c>
      <c r="K440" s="110">
        <v>613634</v>
      </c>
    </row>
    <row r="441" ht="15" customHeight="1" spans="1:11">
      <c r="A441" s="106">
        <v>45356</v>
      </c>
      <c r="B441" s="83">
        <v>20240001157</v>
      </c>
      <c r="C441" s="83"/>
      <c r="D441" s="217" t="s">
        <v>1537</v>
      </c>
      <c r="E441" s="83" t="s">
        <v>1538</v>
      </c>
      <c r="F441" s="83" t="s">
        <v>1539</v>
      </c>
      <c r="G441" s="83">
        <v>86.14</v>
      </c>
      <c r="H441" s="108">
        <v>86.14</v>
      </c>
      <c r="I441" s="83">
        <v>5395</v>
      </c>
      <c r="K441" s="110">
        <v>464725</v>
      </c>
    </row>
    <row r="442" ht="15" customHeight="1" spans="1:11">
      <c r="A442" s="113">
        <v>45301</v>
      </c>
      <c r="B442" s="83">
        <v>20240000217</v>
      </c>
      <c r="C442" s="83"/>
      <c r="D442" s="217" t="s">
        <v>1540</v>
      </c>
      <c r="E442" s="83" t="s">
        <v>1541</v>
      </c>
      <c r="F442" s="83" t="s">
        <v>1542</v>
      </c>
      <c r="G442" s="83">
        <v>132.34</v>
      </c>
      <c r="H442" s="108">
        <v>132.34</v>
      </c>
      <c r="I442" s="83">
        <v>5354</v>
      </c>
      <c r="K442" s="110">
        <v>708548</v>
      </c>
    </row>
    <row r="443" ht="15" customHeight="1" spans="1:11">
      <c r="A443" s="106">
        <v>45378</v>
      </c>
      <c r="B443" s="83">
        <v>20240001668</v>
      </c>
      <c r="C443" s="83"/>
      <c r="D443" s="83" t="s">
        <v>1543</v>
      </c>
      <c r="E443" s="83" t="s">
        <v>1544</v>
      </c>
      <c r="F443" s="83" t="s">
        <v>1545</v>
      </c>
      <c r="G443" s="83">
        <v>115.78</v>
      </c>
      <c r="H443" s="108">
        <v>115.78</v>
      </c>
      <c r="I443" s="83">
        <v>5397</v>
      </c>
      <c r="K443" s="110">
        <v>624865</v>
      </c>
    </row>
    <row r="444" ht="15" customHeight="1" spans="1:11">
      <c r="A444" s="106">
        <v>45569</v>
      </c>
      <c r="B444" s="83">
        <v>20240005803</v>
      </c>
      <c r="C444" s="83"/>
      <c r="D444" s="217" t="s">
        <v>1546</v>
      </c>
      <c r="E444" s="83" t="s">
        <v>1547</v>
      </c>
      <c r="F444" s="83" t="s">
        <v>1548</v>
      </c>
      <c r="G444" s="83">
        <v>86.14</v>
      </c>
      <c r="H444" s="108">
        <v>86.14</v>
      </c>
      <c r="I444" s="83">
        <v>5224.05</v>
      </c>
      <c r="K444" s="110">
        <v>450000</v>
      </c>
    </row>
    <row r="445" ht="15" customHeight="1" spans="1:11">
      <c r="A445" s="106">
        <v>45315</v>
      </c>
      <c r="B445" s="83">
        <v>20240000554</v>
      </c>
      <c r="C445" s="83"/>
      <c r="D445" s="217" t="s">
        <v>1549</v>
      </c>
      <c r="E445" s="83" t="s">
        <v>1550</v>
      </c>
      <c r="F445" s="83" t="s">
        <v>1551</v>
      </c>
      <c r="G445" s="83">
        <v>132.34</v>
      </c>
      <c r="H445" s="108">
        <v>132.34</v>
      </c>
      <c r="I445" s="83">
        <v>5387</v>
      </c>
      <c r="K445" s="110">
        <v>712916</v>
      </c>
    </row>
    <row r="446" ht="15" customHeight="1" spans="1:11">
      <c r="A446" s="106">
        <v>45401</v>
      </c>
      <c r="B446" s="83">
        <v>20240002180</v>
      </c>
      <c r="C446" s="83"/>
      <c r="D446" s="217" t="s">
        <v>1552</v>
      </c>
      <c r="E446" s="112" t="s">
        <v>1553</v>
      </c>
      <c r="F446" s="83" t="s">
        <v>1554</v>
      </c>
      <c r="G446" s="83">
        <v>115.78</v>
      </c>
      <c r="H446" s="108">
        <v>115.78</v>
      </c>
      <c r="I446" s="83">
        <v>5383.8</v>
      </c>
      <c r="K446" s="110">
        <v>623338</v>
      </c>
    </row>
    <row r="447" ht="15" customHeight="1" spans="1:11">
      <c r="A447" s="106">
        <v>45465</v>
      </c>
      <c r="B447" s="83">
        <v>20240003574</v>
      </c>
      <c r="C447" s="83"/>
      <c r="D447" s="217" t="s">
        <v>1555</v>
      </c>
      <c r="E447" s="83" t="s">
        <v>1556</v>
      </c>
      <c r="F447" s="83" t="s">
        <v>1557</v>
      </c>
      <c r="G447" s="83">
        <v>86.14</v>
      </c>
      <c r="H447" s="108">
        <v>86.14</v>
      </c>
      <c r="I447" s="83">
        <v>5130</v>
      </c>
      <c r="K447" s="110">
        <v>441899</v>
      </c>
    </row>
    <row r="448" ht="15" customHeight="1" spans="1:11">
      <c r="A448" s="106">
        <v>45355</v>
      </c>
      <c r="B448" s="83">
        <v>20240001144</v>
      </c>
      <c r="C448" s="83"/>
      <c r="D448" s="217" t="s">
        <v>1558</v>
      </c>
      <c r="E448" s="83" t="s">
        <v>1559</v>
      </c>
      <c r="F448" s="83" t="s">
        <v>1560</v>
      </c>
      <c r="G448" s="83">
        <v>132.34</v>
      </c>
      <c r="H448" s="108">
        <v>132.34</v>
      </c>
      <c r="I448" s="83">
        <v>5387.64</v>
      </c>
      <c r="K448" s="110">
        <v>713000</v>
      </c>
    </row>
    <row r="449" ht="15" customHeight="1" spans="1:11">
      <c r="A449" s="106">
        <v>45300</v>
      </c>
      <c r="B449" s="83">
        <v>20240000214</v>
      </c>
      <c r="C449" s="83"/>
      <c r="D449" s="217" t="s">
        <v>1561</v>
      </c>
      <c r="E449" s="83" t="s">
        <v>1562</v>
      </c>
      <c r="F449" s="83" t="s">
        <v>1563</v>
      </c>
      <c r="G449" s="83">
        <v>115.78</v>
      </c>
      <c r="H449" s="108">
        <v>115.78</v>
      </c>
      <c r="I449" s="83">
        <v>5397.23</v>
      </c>
      <c r="K449" s="110">
        <v>625000</v>
      </c>
    </row>
    <row r="450" ht="15" customHeight="1" spans="1:11">
      <c r="A450" s="106">
        <v>45309</v>
      </c>
      <c r="B450" s="83">
        <v>20240000427</v>
      </c>
      <c r="C450" s="83"/>
      <c r="D450" s="217" t="s">
        <v>1564</v>
      </c>
      <c r="E450" s="83" t="s">
        <v>1565</v>
      </c>
      <c r="F450" s="83" t="s">
        <v>1566</v>
      </c>
      <c r="G450" s="83">
        <v>86.14</v>
      </c>
      <c r="H450" s="108">
        <v>86.14</v>
      </c>
      <c r="I450" s="83">
        <v>5481.99442767588</v>
      </c>
      <c r="K450" s="110">
        <v>472219</v>
      </c>
    </row>
    <row r="451" ht="15" customHeight="1" spans="1:11">
      <c r="A451" s="106">
        <v>45354</v>
      </c>
      <c r="B451" s="83">
        <v>20240001117</v>
      </c>
      <c r="C451" s="83"/>
      <c r="D451" s="217" t="s">
        <v>1567</v>
      </c>
      <c r="E451" s="112" t="s">
        <v>1568</v>
      </c>
      <c r="F451" s="83" t="s">
        <v>1569</v>
      </c>
      <c r="G451" s="83">
        <v>132.34</v>
      </c>
      <c r="H451" s="108">
        <v>132.34</v>
      </c>
      <c r="I451" s="83">
        <v>5440.5</v>
      </c>
      <c r="K451" s="110">
        <v>720000</v>
      </c>
    </row>
    <row r="452" ht="15" customHeight="1" spans="1:11">
      <c r="A452" s="106">
        <v>45329</v>
      </c>
      <c r="B452" s="83">
        <v>20240000806</v>
      </c>
      <c r="C452" s="83"/>
      <c r="D452" s="217" t="s">
        <v>1570</v>
      </c>
      <c r="E452" s="83" t="s">
        <v>1571</v>
      </c>
      <c r="F452" s="83" t="s">
        <v>1572</v>
      </c>
      <c r="G452" s="83">
        <v>115.78</v>
      </c>
      <c r="H452" s="108">
        <v>115.78</v>
      </c>
      <c r="I452" s="83">
        <v>5441.35</v>
      </c>
      <c r="K452" s="110">
        <v>630000</v>
      </c>
    </row>
    <row r="453" ht="15" customHeight="1" spans="1:11">
      <c r="A453" s="106">
        <v>45717</v>
      </c>
      <c r="B453" s="83">
        <v>20250000967</v>
      </c>
      <c r="C453" s="83"/>
      <c r="D453" s="83" t="s">
        <v>1067</v>
      </c>
      <c r="E453" s="83" t="s">
        <v>1068</v>
      </c>
      <c r="F453" s="83" t="s">
        <v>1069</v>
      </c>
      <c r="G453" s="83">
        <v>86.14</v>
      </c>
      <c r="H453" s="108">
        <v>86.14</v>
      </c>
      <c r="I453" s="83">
        <v>5200</v>
      </c>
      <c r="K453" s="110">
        <v>447928</v>
      </c>
    </row>
    <row r="454" ht="15" customHeight="1" spans="1:11">
      <c r="A454" s="106">
        <v>45383</v>
      </c>
      <c r="B454" s="83">
        <v>20240001786</v>
      </c>
      <c r="C454" s="83"/>
      <c r="D454" s="218" t="s">
        <v>1573</v>
      </c>
      <c r="E454" s="112" t="s">
        <v>1574</v>
      </c>
      <c r="F454" s="83" t="s">
        <v>1575</v>
      </c>
      <c r="G454" s="83">
        <v>132.34</v>
      </c>
      <c r="H454" s="108">
        <v>132.34</v>
      </c>
      <c r="I454" s="83">
        <v>5440.53</v>
      </c>
      <c r="K454" s="110">
        <v>720000</v>
      </c>
    </row>
    <row r="455" ht="15" customHeight="1" spans="1:11">
      <c r="A455" s="114">
        <v>45349</v>
      </c>
      <c r="B455" s="115" t="s">
        <v>1576</v>
      </c>
      <c r="C455" s="83"/>
      <c r="D455" s="116" t="s">
        <v>1577</v>
      </c>
      <c r="E455" s="109" t="s">
        <v>1578</v>
      </c>
      <c r="F455" s="83" t="s">
        <v>1579</v>
      </c>
      <c r="G455" s="83">
        <v>115.78</v>
      </c>
      <c r="H455" s="108">
        <v>115.78</v>
      </c>
      <c r="I455" s="117">
        <v>5449.99136292969</v>
      </c>
      <c r="K455" s="110">
        <v>631000</v>
      </c>
    </row>
    <row r="456" ht="15" customHeight="1" spans="1:11">
      <c r="A456" s="106">
        <v>45715</v>
      </c>
      <c r="B456" s="83">
        <v>20250000503</v>
      </c>
      <c r="C456" s="83"/>
      <c r="D456" s="217" t="s">
        <v>1580</v>
      </c>
      <c r="E456" s="112" t="s">
        <v>1581</v>
      </c>
      <c r="F456" s="83" t="s">
        <v>1582</v>
      </c>
      <c r="G456" s="83">
        <v>132.34</v>
      </c>
      <c r="H456" s="108">
        <v>132.34</v>
      </c>
      <c r="I456" s="83">
        <v>5286.66</v>
      </c>
      <c r="K456" s="110">
        <v>699636</v>
      </c>
    </row>
    <row r="457" ht="15" customHeight="1" spans="1:11">
      <c r="A457" s="106">
        <v>45379</v>
      </c>
      <c r="B457" s="83">
        <v>20240001718</v>
      </c>
      <c r="C457" s="83"/>
      <c r="D457" s="217" t="s">
        <v>1583</v>
      </c>
      <c r="E457" s="83" t="s">
        <v>1584</v>
      </c>
      <c r="F457" s="83" t="s">
        <v>1585</v>
      </c>
      <c r="G457" s="83">
        <v>115.78</v>
      </c>
      <c r="H457" s="108">
        <v>115.78</v>
      </c>
      <c r="I457" s="83">
        <v>5354.98</v>
      </c>
      <c r="K457" s="110">
        <v>620000</v>
      </c>
    </row>
    <row r="458" ht="15" customHeight="1" spans="1:11">
      <c r="A458" s="112"/>
      <c r="B458" s="83"/>
      <c r="C458" s="83" t="s">
        <v>1586</v>
      </c>
      <c r="D458" s="83"/>
      <c r="E458" s="83" t="s">
        <v>1587</v>
      </c>
      <c r="F458" s="83" t="s">
        <v>1588</v>
      </c>
      <c r="G458" s="83">
        <v>86.14</v>
      </c>
      <c r="H458" s="108">
        <v>86.14</v>
      </c>
      <c r="I458" s="83">
        <v>5757.44</v>
      </c>
      <c r="K458" s="110">
        <v>495946</v>
      </c>
    </row>
    <row r="459" ht="15" customHeight="1" spans="1:11">
      <c r="A459" s="106">
        <v>45455</v>
      </c>
      <c r="B459" s="83">
        <v>20240003437</v>
      </c>
      <c r="C459" s="83"/>
      <c r="D459" s="217" t="s">
        <v>1589</v>
      </c>
      <c r="E459" s="112" t="s">
        <v>1590</v>
      </c>
      <c r="F459" s="83" t="s">
        <v>1591</v>
      </c>
      <c r="G459" s="83">
        <v>132.34</v>
      </c>
      <c r="H459" s="108">
        <v>132.34</v>
      </c>
      <c r="I459" s="83">
        <v>5138.28</v>
      </c>
      <c r="K459" s="110">
        <v>680000</v>
      </c>
    </row>
    <row r="460" ht="15" customHeight="1" spans="1:11">
      <c r="A460" s="106">
        <v>45381</v>
      </c>
      <c r="B460" s="83">
        <v>20240001761</v>
      </c>
      <c r="C460" s="83"/>
      <c r="D460" s="217" t="s">
        <v>1592</v>
      </c>
      <c r="E460" s="83" t="s">
        <v>1593</v>
      </c>
      <c r="F460" s="83" t="s">
        <v>1594</v>
      </c>
      <c r="G460" s="83">
        <v>115.78</v>
      </c>
      <c r="H460" s="108">
        <v>115.78</v>
      </c>
      <c r="I460" s="83">
        <v>5009.5</v>
      </c>
      <c r="K460" s="110">
        <v>580000</v>
      </c>
    </row>
    <row r="461" ht="15" customHeight="1" spans="1:11">
      <c r="A461" s="106">
        <v>45414</v>
      </c>
      <c r="B461" s="83">
        <v>20240002494</v>
      </c>
      <c r="C461" s="83"/>
      <c r="D461" s="217" t="s">
        <v>1595</v>
      </c>
      <c r="E461" s="83" t="s">
        <v>1596</v>
      </c>
      <c r="F461" s="83" t="s">
        <v>1597</v>
      </c>
      <c r="G461" s="83">
        <v>132.34</v>
      </c>
      <c r="H461" s="108">
        <v>132.34</v>
      </c>
      <c r="I461" s="83">
        <v>5088</v>
      </c>
      <c r="K461" s="110">
        <v>673348</v>
      </c>
    </row>
    <row r="462" ht="15" customHeight="1" spans="1:11">
      <c r="A462" s="106">
        <v>45707</v>
      </c>
      <c r="B462" s="83">
        <v>20250000724</v>
      </c>
      <c r="C462" s="83"/>
      <c r="D462" s="217" t="s">
        <v>1598</v>
      </c>
      <c r="E462" s="83" t="s">
        <v>1599</v>
      </c>
      <c r="F462" s="83" t="s">
        <v>1600</v>
      </c>
      <c r="G462" s="83">
        <v>146.29</v>
      </c>
      <c r="H462" s="108">
        <v>146.29</v>
      </c>
      <c r="I462" s="83">
        <v>5058.445</v>
      </c>
      <c r="K462" s="110">
        <v>740000</v>
      </c>
    </row>
    <row r="463" ht="15" customHeight="1" spans="1:11">
      <c r="A463" s="106">
        <v>45532</v>
      </c>
      <c r="B463" s="83">
        <v>20240004924</v>
      </c>
      <c r="C463" s="83"/>
      <c r="D463" s="217" t="s">
        <v>1601</v>
      </c>
      <c r="E463" s="83" t="s">
        <v>1602</v>
      </c>
      <c r="F463" s="83" t="s">
        <v>1603</v>
      </c>
      <c r="G463" s="83">
        <v>153.46</v>
      </c>
      <c r="H463" s="108">
        <v>153.46</v>
      </c>
      <c r="I463" s="83">
        <v>4887.27</v>
      </c>
      <c r="K463" s="110">
        <v>750000</v>
      </c>
    </row>
    <row r="464" ht="15" customHeight="1" spans="1:11">
      <c r="A464" s="106">
        <v>45499</v>
      </c>
      <c r="B464" s="83">
        <v>20240004266</v>
      </c>
      <c r="C464" s="83" t="s">
        <v>1604</v>
      </c>
      <c r="D464" s="217" t="s">
        <v>1605</v>
      </c>
      <c r="E464" s="83" t="s">
        <v>1606</v>
      </c>
      <c r="F464" s="83" t="s">
        <v>1607</v>
      </c>
      <c r="G464" s="83">
        <v>86.14</v>
      </c>
      <c r="H464" s="108">
        <v>86.14</v>
      </c>
      <c r="I464" s="83">
        <v>4643.60343626654</v>
      </c>
      <c r="K464" s="110">
        <v>400000</v>
      </c>
    </row>
    <row r="465" ht="15" customHeight="1" spans="1:11">
      <c r="A465" s="106">
        <v>45419</v>
      </c>
      <c r="B465" s="83">
        <v>20240002660</v>
      </c>
      <c r="C465" s="83"/>
      <c r="D465" s="217" t="s">
        <v>1608</v>
      </c>
      <c r="E465" s="83" t="s">
        <v>1609</v>
      </c>
      <c r="F465" s="83" t="s">
        <v>1610</v>
      </c>
      <c r="G465" s="83">
        <v>146.29</v>
      </c>
      <c r="H465" s="108">
        <v>146.29</v>
      </c>
      <c r="I465" s="83">
        <v>5092</v>
      </c>
      <c r="K465" s="110">
        <v>745000</v>
      </c>
    </row>
    <row r="466" ht="15" customHeight="1" spans="1:11">
      <c r="A466" s="106">
        <v>45356</v>
      </c>
      <c r="B466" s="83">
        <v>20240001155</v>
      </c>
      <c r="C466" s="83"/>
      <c r="D466" s="83" t="s">
        <v>1611</v>
      </c>
      <c r="E466" s="83" t="s">
        <v>1612</v>
      </c>
      <c r="F466" s="83" t="s">
        <v>1613</v>
      </c>
      <c r="G466" s="83">
        <v>153.46</v>
      </c>
      <c r="H466" s="108">
        <v>153.46</v>
      </c>
      <c r="I466" s="83">
        <v>5017.59</v>
      </c>
      <c r="K466" s="110">
        <v>770000</v>
      </c>
    </row>
    <row r="467" ht="15" customHeight="1" spans="1:11">
      <c r="A467" s="106">
        <v>45465</v>
      </c>
      <c r="B467" s="83">
        <v>20240003572</v>
      </c>
      <c r="C467" s="83"/>
      <c r="D467" s="217" t="s">
        <v>1614</v>
      </c>
      <c r="E467" s="112" t="s">
        <v>1615</v>
      </c>
      <c r="F467" s="83" t="s">
        <v>1616</v>
      </c>
      <c r="G467" s="83">
        <v>86.14</v>
      </c>
      <c r="H467" s="108">
        <v>86.14</v>
      </c>
      <c r="I467" s="118">
        <v>4875.78360807987</v>
      </c>
      <c r="K467" s="110">
        <v>420000</v>
      </c>
    </row>
    <row r="468" ht="15" customHeight="1" spans="1:11">
      <c r="A468" s="106">
        <v>45401</v>
      </c>
      <c r="B468" s="83">
        <v>20240002189</v>
      </c>
      <c r="C468" s="83"/>
      <c r="D468" s="217" t="s">
        <v>1617</v>
      </c>
      <c r="E468" s="83" t="s">
        <v>1618</v>
      </c>
      <c r="F468" s="83" t="s">
        <v>1619</v>
      </c>
      <c r="G468" s="83">
        <v>146.29</v>
      </c>
      <c r="H468" s="108">
        <v>146.29</v>
      </c>
      <c r="I468" s="83">
        <v>5000</v>
      </c>
      <c r="K468" s="110">
        <v>731450</v>
      </c>
    </row>
    <row r="469" ht="15" customHeight="1" spans="1:11">
      <c r="A469" s="106">
        <v>45314</v>
      </c>
      <c r="B469" s="83">
        <v>20240000535</v>
      </c>
      <c r="C469" s="83"/>
      <c r="D469" s="83" t="s">
        <v>1620</v>
      </c>
      <c r="E469" s="83" t="s">
        <v>1621</v>
      </c>
      <c r="F469" s="83" t="s">
        <v>1622</v>
      </c>
      <c r="G469" s="83">
        <v>132.34</v>
      </c>
      <c r="H469" s="108">
        <v>132.34</v>
      </c>
      <c r="I469" s="83">
        <v>5124</v>
      </c>
      <c r="K469" s="110">
        <v>678110</v>
      </c>
    </row>
    <row r="470" ht="15" customHeight="1" spans="1:11">
      <c r="A470" s="106">
        <v>45377</v>
      </c>
      <c r="B470" s="83">
        <v>20240001643</v>
      </c>
      <c r="C470" s="83"/>
      <c r="D470" s="217" t="s">
        <v>1623</v>
      </c>
      <c r="E470" s="83" t="s">
        <v>1624</v>
      </c>
      <c r="F470" s="83" t="s">
        <v>1625</v>
      </c>
      <c r="G470" s="83">
        <v>86.14</v>
      </c>
      <c r="H470" s="108">
        <v>86.14</v>
      </c>
      <c r="I470" s="83">
        <v>5107.9637798932</v>
      </c>
      <c r="K470" s="110">
        <v>440000</v>
      </c>
    </row>
    <row r="471" ht="15" customHeight="1" spans="1:11">
      <c r="A471" s="106">
        <v>45314</v>
      </c>
      <c r="B471" s="83">
        <v>20240000533</v>
      </c>
      <c r="C471" s="83"/>
      <c r="D471" s="217" t="s">
        <v>1626</v>
      </c>
      <c r="E471" s="112" t="s">
        <v>1627</v>
      </c>
      <c r="F471" s="83" t="s">
        <v>1628</v>
      </c>
      <c r="G471" s="83">
        <v>126.97</v>
      </c>
      <c r="H471" s="108">
        <v>126.97</v>
      </c>
      <c r="I471" s="83">
        <v>5158.69</v>
      </c>
      <c r="K471" s="110">
        <v>655000</v>
      </c>
    </row>
    <row r="472" ht="15" customHeight="1" spans="1:11">
      <c r="A472" s="106">
        <v>45293</v>
      </c>
      <c r="B472" s="83">
        <v>20240000015</v>
      </c>
      <c r="C472" s="83"/>
      <c r="D472" s="217" t="s">
        <v>1629</v>
      </c>
      <c r="E472" s="83" t="s">
        <v>1630</v>
      </c>
      <c r="F472" s="83" t="s">
        <v>1631</v>
      </c>
      <c r="G472" s="83">
        <v>132.34</v>
      </c>
      <c r="H472" s="108">
        <v>132.34</v>
      </c>
      <c r="I472" s="83">
        <v>5175</v>
      </c>
      <c r="K472" s="110">
        <v>684860</v>
      </c>
    </row>
    <row r="473" ht="15" customHeight="1" spans="1:11">
      <c r="A473" s="106">
        <v>45341</v>
      </c>
      <c r="B473" s="83">
        <v>20240000869</v>
      </c>
      <c r="C473" s="83"/>
      <c r="D473" s="217" t="s">
        <v>1632</v>
      </c>
      <c r="E473" s="83" t="s">
        <v>1633</v>
      </c>
      <c r="F473" s="83" t="s">
        <v>1634</v>
      </c>
      <c r="G473" s="83">
        <v>86.14</v>
      </c>
      <c r="H473" s="108">
        <v>86.14</v>
      </c>
      <c r="I473" s="83">
        <v>5205</v>
      </c>
      <c r="K473" s="110">
        <v>448359</v>
      </c>
    </row>
    <row r="474" ht="15" customHeight="1" spans="1:11">
      <c r="A474" s="106">
        <v>45374</v>
      </c>
      <c r="B474" s="83">
        <v>20240001570</v>
      </c>
      <c r="C474" s="83"/>
      <c r="D474" s="217" t="s">
        <v>1635</v>
      </c>
      <c r="E474" s="83" t="s">
        <v>1636</v>
      </c>
      <c r="F474" s="83" t="s">
        <v>1637</v>
      </c>
      <c r="G474" s="83">
        <v>126.97</v>
      </c>
      <c r="H474" s="108">
        <v>126.97</v>
      </c>
      <c r="I474" s="83">
        <v>5198</v>
      </c>
      <c r="K474" s="110">
        <v>660000</v>
      </c>
    </row>
    <row r="475" ht="15" customHeight="1" spans="1:11">
      <c r="A475" s="106">
        <v>45317</v>
      </c>
      <c r="B475" s="83">
        <v>20240000614</v>
      </c>
      <c r="C475" s="83"/>
      <c r="D475" s="217" t="s">
        <v>1638</v>
      </c>
      <c r="E475" s="83" t="s">
        <v>1639</v>
      </c>
      <c r="F475" s="83" t="s">
        <v>1640</v>
      </c>
      <c r="G475" s="83">
        <v>132.34</v>
      </c>
      <c r="H475" s="108">
        <v>132.34</v>
      </c>
      <c r="I475" s="83">
        <v>5235</v>
      </c>
      <c r="K475" s="110">
        <v>692800</v>
      </c>
    </row>
    <row r="476" ht="15" customHeight="1" spans="1:11">
      <c r="A476" s="106">
        <v>45382</v>
      </c>
      <c r="B476" s="83">
        <v>20240001771</v>
      </c>
      <c r="C476" s="83"/>
      <c r="D476" s="217" t="s">
        <v>1641</v>
      </c>
      <c r="E476" s="83" t="s">
        <v>1642</v>
      </c>
      <c r="F476" s="83" t="s">
        <v>1643</v>
      </c>
      <c r="G476" s="83">
        <v>86.14</v>
      </c>
      <c r="H476" s="108">
        <v>86.14</v>
      </c>
      <c r="I476" s="83">
        <v>5282.099</v>
      </c>
      <c r="K476" s="110">
        <v>455000</v>
      </c>
    </row>
    <row r="477" ht="15" customHeight="1" spans="1:11">
      <c r="A477" s="106">
        <v>45355</v>
      </c>
      <c r="B477" s="83">
        <v>20240001126</v>
      </c>
      <c r="C477" s="83"/>
      <c r="D477" s="217" t="s">
        <v>1644</v>
      </c>
      <c r="E477" s="83" t="s">
        <v>1645</v>
      </c>
      <c r="F477" s="83" t="s">
        <v>1646</v>
      </c>
      <c r="G477" s="83">
        <v>126.97</v>
      </c>
      <c r="H477" s="108">
        <v>126.97</v>
      </c>
      <c r="I477" s="83">
        <v>5235</v>
      </c>
      <c r="K477" s="110">
        <v>664688</v>
      </c>
    </row>
    <row r="478" ht="15" customHeight="1" spans="1:11">
      <c r="A478" s="106">
        <v>45306</v>
      </c>
      <c r="B478" s="83">
        <v>20240000357</v>
      </c>
      <c r="C478" s="83"/>
      <c r="D478" s="217" t="s">
        <v>1647</v>
      </c>
      <c r="E478" s="83" t="s">
        <v>1648</v>
      </c>
      <c r="F478" s="83" t="s">
        <v>1649</v>
      </c>
      <c r="G478" s="83">
        <v>132.34</v>
      </c>
      <c r="H478" s="108">
        <v>132.34</v>
      </c>
      <c r="I478" s="83">
        <v>5237</v>
      </c>
      <c r="K478" s="110">
        <v>693065</v>
      </c>
    </row>
    <row r="479" ht="15" customHeight="1" spans="1:11">
      <c r="A479" s="106">
        <v>45345</v>
      </c>
      <c r="B479" s="83">
        <v>20240000937</v>
      </c>
      <c r="C479" s="83"/>
      <c r="D479" s="217" t="s">
        <v>1650</v>
      </c>
      <c r="E479" s="83" t="s">
        <v>1651</v>
      </c>
      <c r="F479" s="83" t="s">
        <v>1652</v>
      </c>
      <c r="G479" s="83">
        <v>86.14</v>
      </c>
      <c r="H479" s="108">
        <v>86.14</v>
      </c>
      <c r="I479" s="83">
        <v>5340.14</v>
      </c>
      <c r="K479" s="110">
        <v>460000</v>
      </c>
    </row>
    <row r="480" ht="15" customHeight="1" spans="1:11">
      <c r="A480" s="106">
        <v>45374</v>
      </c>
      <c r="B480" s="83">
        <v>20240001569</v>
      </c>
      <c r="C480" s="83"/>
      <c r="D480" s="217" t="s">
        <v>1653</v>
      </c>
      <c r="E480" s="83" t="s">
        <v>1654</v>
      </c>
      <c r="F480" s="83" t="s">
        <v>1655</v>
      </c>
      <c r="G480" s="83">
        <v>126.97</v>
      </c>
      <c r="H480" s="108">
        <v>126.97</v>
      </c>
      <c r="I480" s="83">
        <v>5261.05</v>
      </c>
      <c r="K480" s="110">
        <v>668000</v>
      </c>
    </row>
    <row r="481" ht="15" customHeight="1" spans="1:11">
      <c r="A481" s="106">
        <v>45308</v>
      </c>
      <c r="B481" s="83">
        <v>20240000403</v>
      </c>
      <c r="C481" s="83"/>
      <c r="D481" s="217" t="s">
        <v>1656</v>
      </c>
      <c r="E481" s="83" t="s">
        <v>1657</v>
      </c>
      <c r="F481" s="83" t="s">
        <v>1658</v>
      </c>
      <c r="G481" s="83">
        <v>132.34</v>
      </c>
      <c r="H481" s="108">
        <v>132.34</v>
      </c>
      <c r="I481" s="83">
        <v>5236.51</v>
      </c>
      <c r="K481" s="110">
        <v>693000</v>
      </c>
    </row>
    <row r="482" ht="15" customHeight="1" spans="1:11">
      <c r="A482" s="106">
        <v>45457</v>
      </c>
      <c r="B482" s="83">
        <v>20240003503</v>
      </c>
      <c r="C482" s="83"/>
      <c r="D482" s="217" t="s">
        <v>1659</v>
      </c>
      <c r="E482" s="112" t="s">
        <v>1660</v>
      </c>
      <c r="F482" s="83" t="s">
        <v>1661</v>
      </c>
      <c r="G482" s="83">
        <v>86.14</v>
      </c>
      <c r="H482" s="108">
        <v>86.14</v>
      </c>
      <c r="I482" s="83">
        <v>5456.23403761319</v>
      </c>
      <c r="K482" s="110">
        <v>470000</v>
      </c>
    </row>
    <row r="483" ht="15" customHeight="1" spans="1:11">
      <c r="A483" s="106">
        <v>45356</v>
      </c>
      <c r="B483" s="83">
        <v>20240001176</v>
      </c>
      <c r="C483" s="83"/>
      <c r="D483" s="217" t="s">
        <v>1662</v>
      </c>
      <c r="E483" s="83" t="s">
        <v>1663</v>
      </c>
      <c r="F483" s="83" t="s">
        <v>1664</v>
      </c>
      <c r="G483" s="83">
        <v>126.97</v>
      </c>
      <c r="H483" s="108">
        <v>126.97</v>
      </c>
      <c r="I483" s="83">
        <v>5327</v>
      </c>
      <c r="K483" s="110">
        <v>676369</v>
      </c>
    </row>
    <row r="484" ht="15" customHeight="1" spans="1:11">
      <c r="A484" s="106">
        <v>45312</v>
      </c>
      <c r="B484" s="83">
        <v>20240000481</v>
      </c>
      <c r="C484" s="83"/>
      <c r="D484" s="217" t="s">
        <v>1665</v>
      </c>
      <c r="E484" s="83" t="s">
        <v>1666</v>
      </c>
      <c r="F484" s="83" t="s">
        <v>1667</v>
      </c>
      <c r="G484" s="83">
        <v>132.34</v>
      </c>
      <c r="H484" s="108">
        <v>132.34</v>
      </c>
      <c r="I484" s="83">
        <v>5288.44</v>
      </c>
      <c r="K484" s="110">
        <v>699872</v>
      </c>
    </row>
    <row r="485" ht="15" customHeight="1" spans="1:11">
      <c r="A485" s="106">
        <v>45646</v>
      </c>
      <c r="B485" s="83">
        <v>20240007359</v>
      </c>
      <c r="C485" s="83"/>
      <c r="D485" s="217" t="s">
        <v>1668</v>
      </c>
      <c r="E485" s="112" t="s">
        <v>1669</v>
      </c>
      <c r="F485" s="83" t="s">
        <v>1670</v>
      </c>
      <c r="G485" s="83">
        <v>86.14</v>
      </c>
      <c r="H485" s="108">
        <v>86.14</v>
      </c>
      <c r="I485" s="83">
        <v>5030.35</v>
      </c>
      <c r="K485" s="110">
        <v>433314</v>
      </c>
    </row>
    <row r="486" ht="15" customHeight="1" spans="1:11">
      <c r="A486" s="106">
        <v>45356</v>
      </c>
      <c r="B486" s="83">
        <v>20240001164</v>
      </c>
      <c r="C486" s="83"/>
      <c r="D486" s="217" t="s">
        <v>1671</v>
      </c>
      <c r="E486" s="83" t="s">
        <v>1020</v>
      </c>
      <c r="F486" s="83" t="s">
        <v>1672</v>
      </c>
      <c r="G486" s="83">
        <v>126.97</v>
      </c>
      <c r="H486" s="108">
        <v>126.97</v>
      </c>
      <c r="I486" s="83">
        <v>5300</v>
      </c>
      <c r="K486" s="110">
        <v>672941</v>
      </c>
    </row>
    <row r="487" ht="15" customHeight="1" spans="1:11">
      <c r="A487" s="106">
        <v>45325</v>
      </c>
      <c r="B487" s="83">
        <v>20240000768</v>
      </c>
      <c r="C487" s="83"/>
      <c r="D487" s="217" t="s">
        <v>1673</v>
      </c>
      <c r="E487" s="83" t="s">
        <v>1674</v>
      </c>
      <c r="F487" s="83" t="s">
        <v>1675</v>
      </c>
      <c r="G487" s="83">
        <v>132.34</v>
      </c>
      <c r="H487" s="108">
        <v>132.34</v>
      </c>
      <c r="I487" s="83">
        <v>5360</v>
      </c>
      <c r="K487" s="110">
        <v>709343</v>
      </c>
    </row>
    <row r="488" ht="15" customHeight="1" spans="1:11">
      <c r="A488" s="106">
        <v>45569</v>
      </c>
      <c r="B488" s="83">
        <v>20240005800</v>
      </c>
      <c r="C488" s="83"/>
      <c r="D488" s="217" t="s">
        <v>1676</v>
      </c>
      <c r="E488" s="83" t="s">
        <v>1677</v>
      </c>
      <c r="F488" s="83" t="s">
        <v>1678</v>
      </c>
      <c r="G488" s="83">
        <v>86.14</v>
      </c>
      <c r="H488" s="108">
        <v>86.14</v>
      </c>
      <c r="I488" s="83">
        <v>5224.05</v>
      </c>
      <c r="K488" s="110">
        <v>450000</v>
      </c>
    </row>
    <row r="489" ht="15" customHeight="1" spans="1:11">
      <c r="A489" s="106">
        <v>45380</v>
      </c>
      <c r="B489" s="83">
        <v>20240001739</v>
      </c>
      <c r="C489" s="83"/>
      <c r="D489" s="217" t="s">
        <v>1679</v>
      </c>
      <c r="E489" s="83" t="s">
        <v>1680</v>
      </c>
      <c r="F489" s="83" t="s">
        <v>1681</v>
      </c>
      <c r="G489" s="83">
        <v>126.97</v>
      </c>
      <c r="H489" s="108">
        <v>126.97</v>
      </c>
      <c r="I489" s="83">
        <v>5400</v>
      </c>
      <c r="K489" s="110">
        <v>685638</v>
      </c>
    </row>
    <row r="490" ht="15" customHeight="1" spans="1:11">
      <c r="A490" s="106">
        <v>45359</v>
      </c>
      <c r="B490" s="83">
        <v>20240001229</v>
      </c>
      <c r="C490" s="83"/>
      <c r="D490" s="217" t="s">
        <v>1682</v>
      </c>
      <c r="E490" s="83" t="s">
        <v>1683</v>
      </c>
      <c r="F490" s="83" t="s">
        <v>1684</v>
      </c>
      <c r="G490" s="83">
        <v>132.34</v>
      </c>
      <c r="H490" s="108">
        <v>132.34</v>
      </c>
      <c r="I490" s="83">
        <v>5400</v>
      </c>
      <c r="K490" s="110">
        <v>714636</v>
      </c>
    </row>
    <row r="491" ht="15" customHeight="1" spans="1:11">
      <c r="A491" s="106">
        <v>45639</v>
      </c>
      <c r="B491" s="83">
        <v>20240007158</v>
      </c>
      <c r="C491" s="112" t="s">
        <v>1685</v>
      </c>
      <c r="D491" s="83" t="s">
        <v>1686</v>
      </c>
      <c r="E491" s="112" t="s">
        <v>1687</v>
      </c>
      <c r="F491" s="83" t="s">
        <v>1688</v>
      </c>
      <c r="G491" s="83">
        <v>86.14</v>
      </c>
      <c r="H491" s="108">
        <v>86.14</v>
      </c>
      <c r="I491" s="83">
        <v>5500</v>
      </c>
      <c r="K491" s="110">
        <v>473770</v>
      </c>
    </row>
    <row r="492" ht="15" customHeight="1" spans="1:11">
      <c r="A492" s="113">
        <v>45294</v>
      </c>
      <c r="B492" s="83">
        <v>20240000056</v>
      </c>
      <c r="C492" s="83"/>
      <c r="D492" s="83" t="s">
        <v>1689</v>
      </c>
      <c r="E492" s="83" t="s">
        <v>1690</v>
      </c>
      <c r="F492" s="83" t="s">
        <v>1691</v>
      </c>
      <c r="G492" s="83">
        <v>126.97</v>
      </c>
      <c r="H492" s="108">
        <v>126.97</v>
      </c>
      <c r="I492" s="83">
        <v>5444</v>
      </c>
      <c r="K492" s="110">
        <v>691225</v>
      </c>
    </row>
    <row r="493" ht="15" customHeight="1" spans="1:11">
      <c r="A493" s="106">
        <v>45395</v>
      </c>
      <c r="B493" s="83">
        <v>20240002044</v>
      </c>
      <c r="C493" s="83"/>
      <c r="D493" s="217" t="s">
        <v>1692</v>
      </c>
      <c r="E493" s="83" t="s">
        <v>1693</v>
      </c>
      <c r="F493" s="83" t="s">
        <v>1694</v>
      </c>
      <c r="G493" s="83">
        <v>132.34</v>
      </c>
      <c r="H493" s="108">
        <v>132.34</v>
      </c>
      <c r="I493" s="83">
        <v>5380.08</v>
      </c>
      <c r="K493" s="110">
        <v>712000</v>
      </c>
    </row>
    <row r="494" ht="15" customHeight="1" spans="1:11">
      <c r="A494" s="106">
        <v>45640</v>
      </c>
      <c r="B494" s="83">
        <v>20240007184</v>
      </c>
      <c r="C494" s="83"/>
      <c r="D494" s="217" t="s">
        <v>1695</v>
      </c>
      <c r="E494" s="83" t="s">
        <v>1696</v>
      </c>
      <c r="F494" s="83" t="s">
        <v>1697</v>
      </c>
      <c r="G494" s="83">
        <v>86.14</v>
      </c>
      <c r="H494" s="108">
        <v>86.14</v>
      </c>
      <c r="I494" s="83">
        <v>5275.86</v>
      </c>
      <c r="K494" s="110">
        <v>454463</v>
      </c>
    </row>
    <row r="495" ht="15" customHeight="1" spans="1:11">
      <c r="A495" s="106">
        <v>45381</v>
      </c>
      <c r="B495" s="83">
        <v>20240001749</v>
      </c>
      <c r="C495" s="83"/>
      <c r="D495" s="83" t="s">
        <v>1698</v>
      </c>
      <c r="E495" s="83" t="s">
        <v>1699</v>
      </c>
      <c r="F495" s="83" t="s">
        <v>1700</v>
      </c>
      <c r="G495" s="83">
        <v>126.97</v>
      </c>
      <c r="H495" s="108">
        <v>126.97</v>
      </c>
      <c r="I495" s="83">
        <v>5423</v>
      </c>
      <c r="K495" s="110">
        <v>688663</v>
      </c>
    </row>
    <row r="496" ht="15" customHeight="1" spans="1:11">
      <c r="A496" s="106">
        <v>45300</v>
      </c>
      <c r="B496" s="83">
        <v>20240000205</v>
      </c>
      <c r="C496" s="83"/>
      <c r="D496" s="217" t="s">
        <v>1701</v>
      </c>
      <c r="E496" s="83" t="s">
        <v>1702</v>
      </c>
      <c r="F496" s="83" t="s">
        <v>1703</v>
      </c>
      <c r="G496" s="83">
        <v>132.34</v>
      </c>
      <c r="H496" s="108">
        <v>132.34</v>
      </c>
      <c r="I496" s="83">
        <v>5487</v>
      </c>
      <c r="K496" s="110">
        <v>726150</v>
      </c>
    </row>
    <row r="497" ht="15" customHeight="1" spans="1:11">
      <c r="A497" s="106">
        <v>45778</v>
      </c>
      <c r="B497" s="83">
        <v>20250002344</v>
      </c>
      <c r="C497" s="83"/>
      <c r="D497" s="217" t="s">
        <v>1704</v>
      </c>
      <c r="E497" s="83" t="s">
        <v>1705</v>
      </c>
      <c r="F497" s="83" t="s">
        <v>1706</v>
      </c>
      <c r="G497" s="83">
        <v>86.14</v>
      </c>
      <c r="H497" s="108">
        <v>86.14</v>
      </c>
      <c r="I497" s="83">
        <v>5374.97</v>
      </c>
      <c r="K497" s="110">
        <v>463000</v>
      </c>
    </row>
    <row r="498" ht="15" customHeight="1" spans="1:11">
      <c r="A498" s="106">
        <v>45383</v>
      </c>
      <c r="B498" s="83">
        <v>20240001791</v>
      </c>
      <c r="C498" s="83"/>
      <c r="D498" s="217" t="s">
        <v>1707</v>
      </c>
      <c r="E498" s="83" t="s">
        <v>1708</v>
      </c>
      <c r="F498" s="83" t="s">
        <v>1709</v>
      </c>
      <c r="G498" s="83">
        <v>126.97</v>
      </c>
      <c r="H498" s="108">
        <v>126.97</v>
      </c>
      <c r="I498" s="83">
        <v>5497</v>
      </c>
      <c r="K498" s="110">
        <v>698000</v>
      </c>
    </row>
    <row r="499" ht="15" customHeight="1" spans="1:11">
      <c r="A499" s="106">
        <v>45569</v>
      </c>
      <c r="B499" s="83">
        <v>20240005820</v>
      </c>
      <c r="C499" s="83"/>
      <c r="D499" s="217" t="s">
        <v>1710</v>
      </c>
      <c r="E499" s="112" t="s">
        <v>1711</v>
      </c>
      <c r="F499" s="83" t="s">
        <v>1712</v>
      </c>
      <c r="G499" s="83">
        <v>132.34</v>
      </c>
      <c r="H499" s="108">
        <v>132.34</v>
      </c>
      <c r="I499" s="118">
        <v>5402.75049115913</v>
      </c>
      <c r="K499" s="110">
        <v>715000</v>
      </c>
    </row>
    <row r="500" ht="15" customHeight="1" spans="1:11">
      <c r="A500" s="106">
        <v>45417</v>
      </c>
      <c r="B500" s="83">
        <v>20240002564</v>
      </c>
      <c r="C500" s="83"/>
      <c r="D500" s="217" t="s">
        <v>1713</v>
      </c>
      <c r="E500" s="83" t="s">
        <v>1714</v>
      </c>
      <c r="F500" s="83" t="s">
        <v>1715</v>
      </c>
      <c r="G500" s="83">
        <v>126.97</v>
      </c>
      <c r="H500" s="108">
        <v>126.97</v>
      </c>
      <c r="I500" s="83">
        <v>5434.35</v>
      </c>
      <c r="K500" s="110">
        <v>690000</v>
      </c>
    </row>
    <row r="501" ht="15" customHeight="1" spans="1:11">
      <c r="A501" s="106">
        <v>45434</v>
      </c>
      <c r="B501" s="83">
        <v>20240003053</v>
      </c>
      <c r="C501" s="83"/>
      <c r="D501" s="217" t="s">
        <v>1716</v>
      </c>
      <c r="E501" s="83" t="s">
        <v>1717</v>
      </c>
      <c r="F501" s="83" t="s">
        <v>1718</v>
      </c>
      <c r="G501" s="83">
        <v>132.34</v>
      </c>
      <c r="H501" s="108">
        <v>132.34</v>
      </c>
      <c r="I501" s="83">
        <v>5213.84</v>
      </c>
      <c r="K501" s="110">
        <v>690000</v>
      </c>
    </row>
    <row r="502" ht="15" customHeight="1" spans="1:11">
      <c r="A502" s="106">
        <v>45397</v>
      </c>
      <c r="B502" s="83">
        <v>20240002075</v>
      </c>
      <c r="C502" s="83"/>
      <c r="D502" s="217" t="s">
        <v>1719</v>
      </c>
      <c r="E502" s="112" t="s">
        <v>1720</v>
      </c>
      <c r="F502" s="83" t="s">
        <v>1721</v>
      </c>
      <c r="G502" s="83">
        <v>126.97</v>
      </c>
      <c r="H502" s="108">
        <v>126.97</v>
      </c>
      <c r="I502" s="118">
        <v>5538</v>
      </c>
      <c r="K502" s="110">
        <v>703160</v>
      </c>
    </row>
    <row r="503" ht="15" customHeight="1" spans="1:11">
      <c r="A503" s="106">
        <v>45469</v>
      </c>
      <c r="B503" s="83">
        <v>20240003675</v>
      </c>
      <c r="C503" s="83"/>
      <c r="D503" s="217" t="s">
        <v>1722</v>
      </c>
      <c r="E503" s="83" t="s">
        <v>1723</v>
      </c>
      <c r="F503" s="83" t="s">
        <v>1724</v>
      </c>
      <c r="G503" s="83">
        <v>132.34</v>
      </c>
      <c r="H503" s="108">
        <v>132.34</v>
      </c>
      <c r="I503" s="83">
        <v>5097.99758198579</v>
      </c>
      <c r="K503" s="110">
        <v>674669</v>
      </c>
    </row>
    <row r="504" ht="15" customHeight="1" spans="1:11">
      <c r="A504" s="112"/>
      <c r="B504" s="83"/>
      <c r="C504" s="83"/>
      <c r="D504" s="217" t="s">
        <v>1725</v>
      </c>
      <c r="E504" s="112" t="s">
        <v>1726</v>
      </c>
      <c r="F504" s="83" t="s">
        <v>1727</v>
      </c>
      <c r="G504" s="83">
        <v>126.97</v>
      </c>
      <c r="H504" s="108">
        <v>126.97</v>
      </c>
      <c r="I504" s="83">
        <v>4680</v>
      </c>
      <c r="K504" s="110">
        <v>594220</v>
      </c>
    </row>
    <row r="505" ht="15" customHeight="1" spans="1:11">
      <c r="A505" s="106">
        <v>45568</v>
      </c>
      <c r="B505" s="83">
        <v>20240005753</v>
      </c>
      <c r="C505" s="83"/>
      <c r="D505" s="217" t="s">
        <v>1728</v>
      </c>
      <c r="E505" s="112" t="s">
        <v>1729</v>
      </c>
      <c r="F505" s="83" t="s">
        <v>1730</v>
      </c>
      <c r="G505" s="83">
        <v>102.67</v>
      </c>
      <c r="H505" s="108">
        <v>102.67</v>
      </c>
      <c r="I505" s="83">
        <v>5000</v>
      </c>
      <c r="K505" s="110">
        <v>513350</v>
      </c>
    </row>
    <row r="506" ht="15" customHeight="1" spans="1:11">
      <c r="A506" s="106">
        <v>45778</v>
      </c>
      <c r="B506" s="83">
        <v>20250002278</v>
      </c>
      <c r="C506" s="83"/>
      <c r="D506" s="83" t="s">
        <v>1731</v>
      </c>
      <c r="E506" s="112" t="s">
        <v>1732</v>
      </c>
      <c r="F506" s="83" t="s">
        <v>1733</v>
      </c>
      <c r="G506" s="83">
        <v>153.46</v>
      </c>
      <c r="H506" s="108">
        <v>153.46</v>
      </c>
      <c r="I506" s="83">
        <v>4730.875</v>
      </c>
      <c r="K506" s="110">
        <v>726000</v>
      </c>
    </row>
    <row r="507" ht="15" customHeight="1" spans="1:11">
      <c r="A507" s="106">
        <v>45366</v>
      </c>
      <c r="B507" s="83">
        <v>20240001393</v>
      </c>
      <c r="C507" s="83"/>
      <c r="D507" s="217" t="s">
        <v>1734</v>
      </c>
      <c r="E507" s="112" t="s">
        <v>1735</v>
      </c>
      <c r="F507" s="83" t="s">
        <v>1736</v>
      </c>
      <c r="G507" s="83">
        <v>115.78</v>
      </c>
      <c r="H507" s="108">
        <v>115.78</v>
      </c>
      <c r="I507" s="83">
        <v>5100</v>
      </c>
      <c r="K507" s="110">
        <v>590478</v>
      </c>
    </row>
    <row r="508" ht="15" customHeight="1" spans="1:11">
      <c r="A508" s="106">
        <v>45440</v>
      </c>
      <c r="B508" s="83">
        <v>20240003146</v>
      </c>
      <c r="C508" s="83"/>
      <c r="D508" s="217" t="s">
        <v>1737</v>
      </c>
      <c r="E508" s="112" t="s">
        <v>1738</v>
      </c>
      <c r="F508" s="83" t="s">
        <v>1739</v>
      </c>
      <c r="G508" s="83">
        <v>153.46</v>
      </c>
      <c r="H508" s="108">
        <v>153.46</v>
      </c>
      <c r="I508" s="83">
        <v>5082.75</v>
      </c>
      <c r="K508" s="110">
        <v>780000</v>
      </c>
    </row>
    <row r="509" ht="15" customHeight="1" spans="1:11">
      <c r="A509" s="106">
        <v>45356</v>
      </c>
      <c r="B509" s="83">
        <v>20240001173</v>
      </c>
      <c r="C509" s="83"/>
      <c r="D509" s="217" t="s">
        <v>1740</v>
      </c>
      <c r="E509" s="112" t="s">
        <v>1741</v>
      </c>
      <c r="F509" s="83" t="s">
        <v>1742</v>
      </c>
      <c r="G509" s="83">
        <v>115.78</v>
      </c>
      <c r="H509" s="108">
        <v>115.78</v>
      </c>
      <c r="I509" s="83">
        <v>5118</v>
      </c>
      <c r="K509" s="110">
        <v>592562</v>
      </c>
    </row>
    <row r="510" ht="15" customHeight="1" spans="1:11">
      <c r="A510" s="106">
        <v>45356</v>
      </c>
      <c r="B510" s="83">
        <v>20240001149</v>
      </c>
      <c r="C510" s="83"/>
      <c r="D510" s="217" t="s">
        <v>1743</v>
      </c>
      <c r="E510" s="112" t="s">
        <v>1744</v>
      </c>
      <c r="F510" s="83" t="s">
        <v>1745</v>
      </c>
      <c r="G510" s="83">
        <v>132.34</v>
      </c>
      <c r="H510" s="108">
        <v>132.34</v>
      </c>
      <c r="I510" s="83">
        <v>5100.5</v>
      </c>
      <c r="K510" s="110">
        <v>675000</v>
      </c>
    </row>
    <row r="511" ht="15" customHeight="1" spans="1:11">
      <c r="A511" s="106">
        <v>45898</v>
      </c>
      <c r="B511" s="83">
        <v>20250004442</v>
      </c>
      <c r="C511" s="83" t="s">
        <v>1746</v>
      </c>
      <c r="D511" s="83"/>
      <c r="E511" s="112" t="s">
        <v>1747</v>
      </c>
      <c r="F511" s="83" t="s">
        <v>1748</v>
      </c>
      <c r="G511" s="83">
        <v>86.14</v>
      </c>
      <c r="H511" s="108">
        <v>86.14</v>
      </c>
      <c r="I511" s="83">
        <v>5084.75</v>
      </c>
      <c r="K511" s="110">
        <v>438000</v>
      </c>
    </row>
    <row r="512" ht="15" customHeight="1" spans="1:11">
      <c r="A512" s="106">
        <v>45355</v>
      </c>
      <c r="B512" s="83">
        <v>20240001132</v>
      </c>
      <c r="C512" s="83"/>
      <c r="D512" s="217" t="s">
        <v>1749</v>
      </c>
      <c r="E512" s="112" t="s">
        <v>1750</v>
      </c>
      <c r="F512" s="83" t="s">
        <v>1751</v>
      </c>
      <c r="G512" s="83">
        <v>115.78</v>
      </c>
      <c r="H512" s="108">
        <v>115.78</v>
      </c>
      <c r="I512" s="83">
        <v>5096</v>
      </c>
      <c r="K512" s="110">
        <v>590000</v>
      </c>
    </row>
    <row r="513" ht="15" customHeight="1" spans="1:11">
      <c r="A513" s="106">
        <v>45401</v>
      </c>
      <c r="B513" s="83">
        <v>20240002185</v>
      </c>
      <c r="C513" s="83"/>
      <c r="D513" s="217" t="s">
        <v>1752</v>
      </c>
      <c r="E513" s="112" t="s">
        <v>1753</v>
      </c>
      <c r="F513" s="83" t="s">
        <v>1754</v>
      </c>
      <c r="G513" s="83">
        <v>132.34</v>
      </c>
      <c r="H513" s="108">
        <v>132.34</v>
      </c>
      <c r="I513" s="83">
        <v>5191.17</v>
      </c>
      <c r="K513" s="110">
        <v>687000</v>
      </c>
    </row>
    <row r="514" ht="15" customHeight="1" spans="1:11">
      <c r="A514" s="106">
        <v>45353</v>
      </c>
      <c r="B514" s="83">
        <v>20240001101</v>
      </c>
      <c r="C514" s="83"/>
      <c r="D514" s="217" t="s">
        <v>1755</v>
      </c>
      <c r="E514" s="112" t="s">
        <v>1756</v>
      </c>
      <c r="F514" s="83" t="s">
        <v>1757</v>
      </c>
      <c r="G514" s="83">
        <v>115.78</v>
      </c>
      <c r="H514" s="108">
        <v>115.78</v>
      </c>
      <c r="I514" s="83">
        <v>5205</v>
      </c>
      <c r="K514" s="110">
        <v>602635</v>
      </c>
    </row>
    <row r="515" ht="15" customHeight="1" spans="1:11">
      <c r="A515" s="106">
        <v>45344</v>
      </c>
      <c r="B515" s="83">
        <v>20240000921</v>
      </c>
      <c r="C515" s="83"/>
      <c r="D515" s="217" t="s">
        <v>1758</v>
      </c>
      <c r="E515" s="112" t="s">
        <v>1759</v>
      </c>
      <c r="F515" s="83" t="s">
        <v>1760</v>
      </c>
      <c r="G515" s="83">
        <v>132.34</v>
      </c>
      <c r="H515" s="108">
        <v>132.34</v>
      </c>
      <c r="I515" s="83">
        <v>5213.84</v>
      </c>
      <c r="K515" s="110">
        <v>690000</v>
      </c>
    </row>
    <row r="516" ht="15" customHeight="1" spans="1:11">
      <c r="A516" s="106">
        <v>45546</v>
      </c>
      <c r="B516" s="83">
        <v>20240005221</v>
      </c>
      <c r="C516" s="83"/>
      <c r="D516" s="217" t="s">
        <v>1761</v>
      </c>
      <c r="E516" s="112" t="s">
        <v>1762</v>
      </c>
      <c r="F516" s="83" t="s">
        <v>1763</v>
      </c>
      <c r="G516" s="83">
        <v>86.14</v>
      </c>
      <c r="H516" s="108">
        <v>86.14</v>
      </c>
      <c r="I516" s="83">
        <v>5300</v>
      </c>
      <c r="K516" s="110">
        <v>456542</v>
      </c>
    </row>
    <row r="517" ht="15" customHeight="1" spans="1:11">
      <c r="A517" s="106">
        <v>45311</v>
      </c>
      <c r="B517" s="83">
        <v>20240000478</v>
      </c>
      <c r="C517" s="83"/>
      <c r="D517" s="217" t="s">
        <v>1764</v>
      </c>
      <c r="E517" s="112" t="s">
        <v>1765</v>
      </c>
      <c r="F517" s="83" t="s">
        <v>1766</v>
      </c>
      <c r="G517" s="83">
        <v>115.78</v>
      </c>
      <c r="H517" s="108">
        <v>115.78</v>
      </c>
      <c r="I517" s="83">
        <v>5268.6128865089</v>
      </c>
      <c r="K517" s="110">
        <v>610000</v>
      </c>
    </row>
    <row r="518" ht="15" customHeight="1" spans="1:11">
      <c r="A518" s="106">
        <v>45343</v>
      </c>
      <c r="B518" s="83">
        <v>20240000900</v>
      </c>
      <c r="C518" s="83"/>
      <c r="D518" s="217" t="s">
        <v>1767</v>
      </c>
      <c r="E518" s="112" t="s">
        <v>1768</v>
      </c>
      <c r="F518" s="83" t="s">
        <v>1769</v>
      </c>
      <c r="G518" s="83">
        <v>132.34</v>
      </c>
      <c r="H518" s="108">
        <v>132.34</v>
      </c>
      <c r="I518" s="83">
        <v>5307</v>
      </c>
      <c r="K518" s="110">
        <v>702328</v>
      </c>
    </row>
    <row r="519" ht="15" customHeight="1" spans="1:11">
      <c r="A519" s="106">
        <v>45707</v>
      </c>
      <c r="B519" s="83">
        <v>20250000715</v>
      </c>
      <c r="C519" s="83" t="s">
        <v>1770</v>
      </c>
      <c r="D519" s="217" t="s">
        <v>1771</v>
      </c>
      <c r="E519" s="112" t="s">
        <v>1772</v>
      </c>
      <c r="F519" s="83" t="s">
        <v>1773</v>
      </c>
      <c r="G519" s="83">
        <v>86.14</v>
      </c>
      <c r="H519" s="108">
        <v>86.14</v>
      </c>
      <c r="I519" s="83">
        <v>5200</v>
      </c>
      <c r="K519" s="110">
        <v>447928</v>
      </c>
    </row>
    <row r="520" ht="15" customHeight="1" spans="1:11">
      <c r="A520" s="106">
        <v>45360</v>
      </c>
      <c r="B520" s="83">
        <v>20240001249</v>
      </c>
      <c r="C520" s="83"/>
      <c r="D520" s="83" t="s">
        <v>1774</v>
      </c>
      <c r="E520" s="112" t="s">
        <v>1775</v>
      </c>
      <c r="F520" s="83" t="s">
        <v>1776</v>
      </c>
      <c r="G520" s="83">
        <v>115.78</v>
      </c>
      <c r="H520" s="108">
        <v>115.78</v>
      </c>
      <c r="I520" s="83">
        <v>5285.88</v>
      </c>
      <c r="K520" s="110">
        <v>612000</v>
      </c>
    </row>
    <row r="521" ht="15" customHeight="1" spans="1:11">
      <c r="A521" s="106">
        <v>45367</v>
      </c>
      <c r="B521" s="83">
        <v>20240001546</v>
      </c>
      <c r="C521" s="83"/>
      <c r="D521" s="217" t="s">
        <v>1777</v>
      </c>
      <c r="E521" s="112" t="s">
        <v>1778</v>
      </c>
      <c r="F521" s="83" t="s">
        <v>1779</v>
      </c>
      <c r="G521" s="83">
        <v>132.34</v>
      </c>
      <c r="H521" s="108">
        <v>132.34</v>
      </c>
      <c r="I521" s="83">
        <v>5289.40607526069</v>
      </c>
      <c r="K521" s="110">
        <v>700000</v>
      </c>
    </row>
    <row r="522" ht="15" customHeight="1" spans="1:11">
      <c r="A522" s="106">
        <v>45358</v>
      </c>
      <c r="B522" s="83">
        <v>20240001205</v>
      </c>
      <c r="C522" s="83"/>
      <c r="D522" s="217" t="s">
        <v>1780</v>
      </c>
      <c r="E522" s="112" t="s">
        <v>1781</v>
      </c>
      <c r="F522" s="83" t="s">
        <v>1782</v>
      </c>
      <c r="G522" s="83">
        <v>115.78</v>
      </c>
      <c r="H522" s="108">
        <v>115.78</v>
      </c>
      <c r="I522" s="83">
        <v>5294.52409742615</v>
      </c>
      <c r="K522" s="110">
        <v>613000</v>
      </c>
    </row>
    <row r="523" ht="15" customHeight="1" spans="1:11">
      <c r="A523" s="106">
        <v>45342</v>
      </c>
      <c r="B523" s="83">
        <v>20240000896</v>
      </c>
      <c r="C523" s="83"/>
      <c r="D523" s="217" t="s">
        <v>1783</v>
      </c>
      <c r="E523" s="112" t="s">
        <v>1784</v>
      </c>
      <c r="F523" s="83" t="s">
        <v>1785</v>
      </c>
      <c r="G523" s="83">
        <v>132.34</v>
      </c>
      <c r="H523" s="108">
        <v>132.34</v>
      </c>
      <c r="I523" s="83">
        <v>5471</v>
      </c>
      <c r="K523" s="110">
        <v>724000</v>
      </c>
    </row>
    <row r="524" ht="15" customHeight="1" spans="1:11">
      <c r="A524" s="106">
        <v>45350</v>
      </c>
      <c r="B524" s="83">
        <v>20240001009</v>
      </c>
      <c r="C524" s="83"/>
      <c r="D524" s="217" t="s">
        <v>1786</v>
      </c>
      <c r="E524" s="112" t="s">
        <v>1787</v>
      </c>
      <c r="F524" s="83" t="s">
        <v>1788</v>
      </c>
      <c r="G524" s="83">
        <v>115.78</v>
      </c>
      <c r="H524" s="108">
        <v>115.78</v>
      </c>
      <c r="I524" s="83">
        <v>5337.7</v>
      </c>
      <c r="K524" s="110">
        <v>618000</v>
      </c>
    </row>
    <row r="525" ht="15" customHeight="1" spans="1:11">
      <c r="A525" s="106">
        <v>45373</v>
      </c>
      <c r="B525" s="83">
        <v>20240001551</v>
      </c>
      <c r="C525" s="83"/>
      <c r="D525" s="217" t="s">
        <v>1789</v>
      </c>
      <c r="E525" s="112" t="s">
        <v>1790</v>
      </c>
      <c r="F525" s="83" t="s">
        <v>1791</v>
      </c>
      <c r="G525" s="83">
        <v>132.34</v>
      </c>
      <c r="H525" s="108">
        <v>132.34</v>
      </c>
      <c r="I525" s="83">
        <v>5380.08</v>
      </c>
      <c r="K525" s="110">
        <v>712000</v>
      </c>
    </row>
    <row r="526" ht="15" customHeight="1" spans="1:11">
      <c r="A526" s="106">
        <v>45369</v>
      </c>
      <c r="B526" s="83">
        <v>20240001462</v>
      </c>
      <c r="C526" s="83"/>
      <c r="D526" s="217" t="s">
        <v>1792</v>
      </c>
      <c r="E526" s="112" t="s">
        <v>1793</v>
      </c>
      <c r="F526" s="83" t="s">
        <v>1794</v>
      </c>
      <c r="G526" s="83">
        <v>115.78</v>
      </c>
      <c r="H526" s="108">
        <v>115.78</v>
      </c>
      <c r="I526" s="83">
        <v>5458.99982725859</v>
      </c>
      <c r="K526" s="110">
        <v>632043</v>
      </c>
    </row>
    <row r="527" ht="15" customHeight="1" spans="1:11">
      <c r="A527" s="106">
        <v>45390</v>
      </c>
      <c r="B527" s="83">
        <v>20240001966</v>
      </c>
      <c r="C527" s="83"/>
      <c r="D527" s="217" t="s">
        <v>1795</v>
      </c>
      <c r="E527" s="112" t="s">
        <v>1796</v>
      </c>
      <c r="F527" s="83" t="s">
        <v>1797</v>
      </c>
      <c r="G527" s="83">
        <v>132.34</v>
      </c>
      <c r="H527" s="108">
        <v>132.34</v>
      </c>
      <c r="I527" s="83">
        <v>5425.42</v>
      </c>
      <c r="K527" s="110">
        <v>718000</v>
      </c>
    </row>
    <row r="528" ht="15" customHeight="1" spans="1:11">
      <c r="A528" s="106">
        <v>45351</v>
      </c>
      <c r="B528" s="83">
        <v>20240001058</v>
      </c>
      <c r="C528" s="83"/>
      <c r="D528" s="217" t="s">
        <v>1798</v>
      </c>
      <c r="E528" s="112" t="s">
        <v>1799</v>
      </c>
      <c r="F528" s="83" t="s">
        <v>1800</v>
      </c>
      <c r="G528" s="83">
        <v>115.78</v>
      </c>
      <c r="H528" s="108">
        <v>115.78</v>
      </c>
      <c r="I528" s="83">
        <v>5398.16</v>
      </c>
      <c r="K528" s="110">
        <v>625000</v>
      </c>
    </row>
    <row r="529" ht="15" customHeight="1" spans="1:11">
      <c r="A529" s="106">
        <v>45392</v>
      </c>
      <c r="B529" s="83">
        <v>20240001994</v>
      </c>
      <c r="C529" s="83"/>
      <c r="D529" s="217" t="s">
        <v>1801</v>
      </c>
      <c r="E529" s="112" t="s">
        <v>1802</v>
      </c>
      <c r="F529" s="83" t="s">
        <v>1803</v>
      </c>
      <c r="G529" s="83">
        <v>132.34</v>
      </c>
      <c r="H529" s="108">
        <v>132.34</v>
      </c>
      <c r="I529" s="83">
        <v>5440.53</v>
      </c>
      <c r="K529" s="110">
        <v>720000</v>
      </c>
    </row>
    <row r="530" ht="15" customHeight="1" spans="1:11">
      <c r="A530" s="106">
        <v>45358</v>
      </c>
      <c r="B530" s="83">
        <v>20240001204</v>
      </c>
      <c r="C530" s="83"/>
      <c r="D530" s="217" t="s">
        <v>1804</v>
      </c>
      <c r="E530" s="112" t="s">
        <v>1805</v>
      </c>
      <c r="F530" s="83" t="s">
        <v>1806</v>
      </c>
      <c r="G530" s="83">
        <v>115.78</v>
      </c>
      <c r="H530" s="108">
        <v>115.78</v>
      </c>
      <c r="I530" s="83">
        <v>5400</v>
      </c>
      <c r="K530" s="110">
        <v>625212</v>
      </c>
    </row>
    <row r="531" ht="15" customHeight="1" spans="1:11">
      <c r="A531" s="106">
        <v>45414</v>
      </c>
      <c r="B531" s="83">
        <v>20240002484</v>
      </c>
      <c r="C531" s="83"/>
      <c r="D531" s="217" t="s">
        <v>1807</v>
      </c>
      <c r="E531" s="112" t="s">
        <v>1808</v>
      </c>
      <c r="F531" s="83" t="s">
        <v>1809</v>
      </c>
      <c r="G531" s="83">
        <v>132.34</v>
      </c>
      <c r="H531" s="108">
        <v>132.34</v>
      </c>
      <c r="I531" s="83">
        <v>5417.86307994559</v>
      </c>
      <c r="K531" s="110">
        <v>717000</v>
      </c>
    </row>
    <row r="532" ht="15" customHeight="1" spans="1:11">
      <c r="A532" s="106">
        <v>45356</v>
      </c>
      <c r="B532" s="83">
        <v>20240001177</v>
      </c>
      <c r="C532" s="83"/>
      <c r="D532" s="217" t="s">
        <v>1810</v>
      </c>
      <c r="E532" s="112" t="s">
        <v>1811</v>
      </c>
      <c r="F532" s="83" t="s">
        <v>1812</v>
      </c>
      <c r="G532" s="83">
        <v>115.78</v>
      </c>
      <c r="H532" s="108">
        <v>115.78</v>
      </c>
      <c r="I532" s="83">
        <v>5467</v>
      </c>
      <c r="K532" s="110">
        <v>633000</v>
      </c>
    </row>
    <row r="533" ht="15" customHeight="1" spans="1:11">
      <c r="A533" s="106">
        <v>45498</v>
      </c>
      <c r="B533" s="83">
        <v>20240004248</v>
      </c>
      <c r="C533" s="83"/>
      <c r="D533" s="217" t="s">
        <v>1813</v>
      </c>
      <c r="E533" s="112" t="s">
        <v>1814</v>
      </c>
      <c r="F533" s="83" t="s">
        <v>1815</v>
      </c>
      <c r="G533" s="83">
        <v>132.34</v>
      </c>
      <c r="H533" s="108">
        <v>132.34</v>
      </c>
      <c r="I533" s="83">
        <v>5100</v>
      </c>
      <c r="K533" s="110">
        <v>674934</v>
      </c>
    </row>
    <row r="534" ht="15" customHeight="1" spans="1:11">
      <c r="A534" s="106">
        <v>45417</v>
      </c>
      <c r="B534" s="83">
        <v>20240002598</v>
      </c>
      <c r="C534" s="83"/>
      <c r="D534" s="83" t="s">
        <v>1816</v>
      </c>
      <c r="E534" s="112" t="s">
        <v>1817</v>
      </c>
      <c r="F534" s="83" t="s">
        <v>1818</v>
      </c>
      <c r="G534" s="83">
        <v>115.78</v>
      </c>
      <c r="H534" s="108">
        <v>115.78</v>
      </c>
      <c r="I534" s="83">
        <v>5536.36</v>
      </c>
      <c r="K534" s="110">
        <v>641000</v>
      </c>
    </row>
    <row r="535" ht="15" customHeight="1" spans="1:11">
      <c r="A535" s="106">
        <v>45413</v>
      </c>
      <c r="B535" s="83">
        <v>20240002471</v>
      </c>
      <c r="C535" s="83"/>
      <c r="D535" s="217" t="s">
        <v>1819</v>
      </c>
      <c r="E535" s="112" t="s">
        <v>1820</v>
      </c>
      <c r="F535" s="83" t="s">
        <v>1821</v>
      </c>
      <c r="G535" s="83">
        <v>132.34</v>
      </c>
      <c r="H535" s="108">
        <v>132.34</v>
      </c>
      <c r="I535" s="83">
        <v>5503.87</v>
      </c>
      <c r="K535" s="110">
        <v>728383</v>
      </c>
    </row>
    <row r="536" ht="15" customHeight="1" spans="1:11">
      <c r="A536" s="106">
        <v>45417</v>
      </c>
      <c r="B536" s="83">
        <v>20240002571</v>
      </c>
      <c r="C536" s="83"/>
      <c r="D536" s="83" t="s">
        <v>1822</v>
      </c>
      <c r="E536" s="112" t="s">
        <v>1823</v>
      </c>
      <c r="F536" s="83" t="s">
        <v>1824</v>
      </c>
      <c r="G536" s="83">
        <v>115.78</v>
      </c>
      <c r="H536" s="108">
        <v>115.78</v>
      </c>
      <c r="I536" s="83">
        <v>5527.725</v>
      </c>
      <c r="K536" s="110">
        <v>640000</v>
      </c>
    </row>
    <row r="537" ht="15" customHeight="1" spans="1:11">
      <c r="A537" s="106">
        <v>45811</v>
      </c>
      <c r="B537" s="83">
        <v>20250002996</v>
      </c>
      <c r="C537" s="83"/>
      <c r="D537" s="217" t="s">
        <v>1825</v>
      </c>
      <c r="E537" s="112" t="s">
        <v>1826</v>
      </c>
      <c r="F537" s="83" t="s">
        <v>1827</v>
      </c>
      <c r="G537" s="83">
        <v>132.34</v>
      </c>
      <c r="H537" s="108">
        <v>132.34</v>
      </c>
      <c r="I537" s="83">
        <v>5000</v>
      </c>
      <c r="K537" s="110">
        <v>661700</v>
      </c>
    </row>
    <row r="538" ht="15" customHeight="1" spans="1:11">
      <c r="A538" s="106">
        <v>45398</v>
      </c>
      <c r="B538" s="83">
        <v>20240002114</v>
      </c>
      <c r="C538" s="83"/>
      <c r="D538" s="217" t="s">
        <v>1828</v>
      </c>
      <c r="E538" s="112" t="s">
        <v>1829</v>
      </c>
      <c r="F538" s="83" t="s">
        <v>1830</v>
      </c>
      <c r="G538" s="83">
        <v>115.78</v>
      </c>
      <c r="H538" s="108">
        <v>115.78</v>
      </c>
      <c r="I538" s="83">
        <v>5052.69</v>
      </c>
      <c r="K538" s="110">
        <v>585000</v>
      </c>
    </row>
    <row r="539" ht="15" customHeight="1" spans="1:11">
      <c r="A539" s="114">
        <v>45807</v>
      </c>
      <c r="B539" s="115" t="s">
        <v>1831</v>
      </c>
      <c r="C539" s="119" t="s">
        <v>1832</v>
      </c>
      <c r="D539" s="116" t="s">
        <v>1833</v>
      </c>
      <c r="E539" s="120" t="s">
        <v>1834</v>
      </c>
      <c r="F539" s="111" t="s">
        <v>1835</v>
      </c>
      <c r="G539" s="83">
        <v>128.86</v>
      </c>
      <c r="H539" s="108">
        <v>128.86</v>
      </c>
      <c r="I539" s="83">
        <v>8464</v>
      </c>
      <c r="K539" s="121">
        <v>1090671</v>
      </c>
    </row>
    <row r="540" ht="15" customHeight="1" spans="1:11">
      <c r="A540" s="114">
        <v>45622</v>
      </c>
      <c r="B540" s="115" t="s">
        <v>1836</v>
      </c>
      <c r="C540" s="119" t="s">
        <v>1837</v>
      </c>
      <c r="D540" s="116" t="s">
        <v>1838</v>
      </c>
      <c r="E540" s="120" t="s">
        <v>1839</v>
      </c>
      <c r="F540" s="107" t="s">
        <v>1840</v>
      </c>
      <c r="G540" s="83">
        <v>126.5</v>
      </c>
      <c r="H540" s="108">
        <v>126.5</v>
      </c>
      <c r="I540" s="83">
        <v>5000</v>
      </c>
      <c r="K540" s="121">
        <v>632500</v>
      </c>
    </row>
    <row r="541" ht="15" customHeight="1" spans="1:11">
      <c r="A541" s="114">
        <v>45607</v>
      </c>
      <c r="B541" s="115" t="s">
        <v>1841</v>
      </c>
      <c r="C541" s="119" t="s">
        <v>1842</v>
      </c>
      <c r="D541" s="116" t="s">
        <v>1843</v>
      </c>
      <c r="E541" s="120" t="s">
        <v>1844</v>
      </c>
      <c r="F541" s="111" t="s">
        <v>1845</v>
      </c>
      <c r="G541" s="83">
        <v>126.9</v>
      </c>
      <c r="H541" s="108">
        <v>126.9</v>
      </c>
      <c r="I541" s="83">
        <v>5910.16</v>
      </c>
      <c r="K541" s="121">
        <v>750000</v>
      </c>
    </row>
    <row r="542" ht="15" customHeight="1" spans="1:11">
      <c r="A542" s="114">
        <v>45263</v>
      </c>
      <c r="B542" s="83">
        <v>20230010087</v>
      </c>
      <c r="C542" s="83"/>
      <c r="D542" s="116" t="s">
        <v>1846</v>
      </c>
      <c r="E542" s="120" t="s">
        <v>1847</v>
      </c>
      <c r="F542" s="111" t="s">
        <v>1848</v>
      </c>
      <c r="G542" s="83">
        <v>126.5</v>
      </c>
      <c r="H542" s="108">
        <v>126.5</v>
      </c>
      <c r="I542" s="83">
        <v>5782.38</v>
      </c>
      <c r="K542" s="121">
        <v>731471</v>
      </c>
    </row>
    <row r="543" ht="15" customHeight="1" spans="1:11">
      <c r="A543" s="114">
        <v>45231</v>
      </c>
      <c r="B543" s="115" t="s">
        <v>1849</v>
      </c>
      <c r="C543" s="83"/>
      <c r="D543" s="116" t="s">
        <v>1850</v>
      </c>
      <c r="E543" s="120" t="s">
        <v>1851</v>
      </c>
      <c r="F543" s="111" t="s">
        <v>1852</v>
      </c>
      <c r="G543" s="83">
        <v>126.9</v>
      </c>
      <c r="H543" s="108">
        <v>126.9</v>
      </c>
      <c r="I543" s="83">
        <v>5770</v>
      </c>
      <c r="K543" s="110">
        <v>732213</v>
      </c>
    </row>
    <row r="544" ht="15" customHeight="1" spans="1:11">
      <c r="A544" s="114">
        <v>45234</v>
      </c>
      <c r="B544" s="115" t="s">
        <v>1853</v>
      </c>
      <c r="C544" s="83"/>
      <c r="D544" s="116" t="s">
        <v>1854</v>
      </c>
      <c r="E544" s="109" t="s">
        <v>1855</v>
      </c>
      <c r="F544" s="111" t="s">
        <v>1856</v>
      </c>
      <c r="G544" s="83">
        <v>126.5</v>
      </c>
      <c r="H544" s="108">
        <v>126.5</v>
      </c>
      <c r="I544" s="83">
        <v>5833.99</v>
      </c>
      <c r="K544" s="121">
        <v>738000</v>
      </c>
    </row>
    <row r="545" ht="15" customHeight="1" spans="1:11">
      <c r="A545" s="114">
        <v>45612</v>
      </c>
      <c r="B545" s="115" t="s">
        <v>1857</v>
      </c>
      <c r="C545" s="83"/>
      <c r="D545" s="122" t="s">
        <v>1858</v>
      </c>
      <c r="E545" s="109" t="s">
        <v>1859</v>
      </c>
      <c r="F545" s="111" t="s">
        <v>1860</v>
      </c>
      <c r="G545" s="83">
        <v>126.9</v>
      </c>
      <c r="H545" s="108">
        <v>126.9</v>
      </c>
      <c r="I545" s="83">
        <v>5752.56</v>
      </c>
      <c r="K545" s="121">
        <v>730000</v>
      </c>
    </row>
    <row r="546" ht="15" customHeight="1" spans="1:11">
      <c r="A546" s="114">
        <v>45166</v>
      </c>
      <c r="B546" s="115" t="s">
        <v>1861</v>
      </c>
      <c r="C546" s="83"/>
      <c r="D546" s="116" t="s">
        <v>1862</v>
      </c>
      <c r="E546" s="109" t="s">
        <v>1863</v>
      </c>
      <c r="F546" s="111" t="s">
        <v>1864</v>
      </c>
      <c r="G546" s="83">
        <v>126.5</v>
      </c>
      <c r="H546" s="108">
        <v>126.5</v>
      </c>
      <c r="I546" s="83">
        <v>5883</v>
      </c>
      <c r="K546" s="110">
        <v>744200</v>
      </c>
    </row>
    <row r="547" ht="15" customHeight="1" spans="1:11">
      <c r="A547" s="114">
        <v>45307</v>
      </c>
      <c r="B547" s="115" t="s">
        <v>1865</v>
      </c>
      <c r="C547" s="83"/>
      <c r="D547" s="116" t="s">
        <v>1866</v>
      </c>
      <c r="E547" s="120" t="s">
        <v>1867</v>
      </c>
      <c r="F547" s="111" t="s">
        <v>1868</v>
      </c>
      <c r="G547" s="83">
        <v>126.9</v>
      </c>
      <c r="H547" s="108">
        <v>126.9</v>
      </c>
      <c r="I547" s="83">
        <v>5870.764</v>
      </c>
      <c r="K547" s="110">
        <v>745000</v>
      </c>
    </row>
    <row r="548" ht="15" customHeight="1" spans="1:11">
      <c r="A548" s="114">
        <v>45155</v>
      </c>
      <c r="B548" s="115" t="s">
        <v>1869</v>
      </c>
      <c r="C548" s="83"/>
      <c r="D548" s="116" t="s">
        <v>1870</v>
      </c>
      <c r="E548" s="109" t="s">
        <v>1871</v>
      </c>
      <c r="F548" s="111" t="s">
        <v>1872</v>
      </c>
      <c r="G548" s="83">
        <v>126.5</v>
      </c>
      <c r="H548" s="108">
        <v>126.5</v>
      </c>
      <c r="I548" s="83">
        <v>5897.38</v>
      </c>
      <c r="K548" s="110">
        <v>746019</v>
      </c>
    </row>
    <row r="549" ht="15" customHeight="1" spans="1:11">
      <c r="A549" s="114">
        <v>45417</v>
      </c>
      <c r="B549" s="115" t="s">
        <v>1873</v>
      </c>
      <c r="C549" s="83"/>
      <c r="D549" s="116" t="s">
        <v>1874</v>
      </c>
      <c r="E549" s="120" t="s">
        <v>1875</v>
      </c>
      <c r="F549" s="111" t="s">
        <v>1876</v>
      </c>
      <c r="G549" s="83">
        <v>126.9</v>
      </c>
      <c r="H549" s="108">
        <v>126.9</v>
      </c>
      <c r="I549" s="83">
        <v>5930</v>
      </c>
      <c r="K549" s="110">
        <v>752517</v>
      </c>
    </row>
    <row r="550" ht="15" customHeight="1" spans="1:11">
      <c r="A550" s="114">
        <v>45200</v>
      </c>
      <c r="B550" s="115" t="s">
        <v>1877</v>
      </c>
      <c r="C550" s="83"/>
      <c r="D550" s="116" t="s">
        <v>1878</v>
      </c>
      <c r="E550" s="109" t="s">
        <v>1879</v>
      </c>
      <c r="F550" s="111" t="s">
        <v>1880</v>
      </c>
      <c r="G550" s="83">
        <v>126.5</v>
      </c>
      <c r="H550" s="108">
        <v>126.5</v>
      </c>
      <c r="I550" s="83">
        <v>5992.38</v>
      </c>
      <c r="K550" s="110">
        <v>758036</v>
      </c>
    </row>
    <row r="551" ht="15" customHeight="1" spans="1:11">
      <c r="A551" s="114">
        <v>45375</v>
      </c>
      <c r="B551" s="115" t="s">
        <v>1881</v>
      </c>
      <c r="C551" s="83"/>
      <c r="D551" s="116" t="s">
        <v>1882</v>
      </c>
      <c r="E551" s="109" t="s">
        <v>1883</v>
      </c>
      <c r="F551" s="111" t="s">
        <v>1884</v>
      </c>
      <c r="G551" s="83">
        <v>126.9</v>
      </c>
      <c r="H551" s="108">
        <v>126.9</v>
      </c>
      <c r="I551" s="83">
        <v>5988.96</v>
      </c>
      <c r="K551" s="110">
        <v>760000</v>
      </c>
    </row>
    <row r="552" ht="15" customHeight="1" spans="1:11">
      <c r="A552" s="114">
        <v>45464</v>
      </c>
      <c r="B552" s="115" t="s">
        <v>1885</v>
      </c>
      <c r="C552" s="83"/>
      <c r="D552" s="116" t="s">
        <v>1886</v>
      </c>
      <c r="E552" s="109" t="s">
        <v>1887</v>
      </c>
      <c r="F552" s="111" t="s">
        <v>1888</v>
      </c>
      <c r="G552" s="83">
        <v>126.5</v>
      </c>
      <c r="H552" s="108">
        <v>126.5</v>
      </c>
      <c r="I552" s="83">
        <v>6017.38</v>
      </c>
      <c r="K552" s="110">
        <v>761199</v>
      </c>
    </row>
    <row r="553" ht="15" customHeight="1" spans="1:11">
      <c r="A553" s="114">
        <v>45148</v>
      </c>
      <c r="B553" s="115" t="s">
        <v>1889</v>
      </c>
      <c r="C553" s="83"/>
      <c r="D553" s="116" t="s">
        <v>1890</v>
      </c>
      <c r="E553" s="109" t="s">
        <v>1891</v>
      </c>
      <c r="F553" s="111" t="s">
        <v>1892</v>
      </c>
      <c r="G553" s="83">
        <v>126.9</v>
      </c>
      <c r="H553" s="108">
        <v>126.9</v>
      </c>
      <c r="I553" s="83">
        <v>5949.38</v>
      </c>
      <c r="K553" s="110">
        <v>754976</v>
      </c>
    </row>
    <row r="554" ht="15" customHeight="1" spans="1:11">
      <c r="A554" s="114">
        <v>45202</v>
      </c>
      <c r="B554" s="115" t="s">
        <v>1893</v>
      </c>
      <c r="C554" s="83"/>
      <c r="D554" s="116" t="s">
        <v>1894</v>
      </c>
      <c r="E554" s="109" t="s">
        <v>1895</v>
      </c>
      <c r="F554" s="111" t="s">
        <v>1896</v>
      </c>
      <c r="G554" s="83">
        <v>126.5</v>
      </c>
      <c r="H554" s="108">
        <v>126.5</v>
      </c>
      <c r="I554" s="83">
        <v>6042.38</v>
      </c>
      <c r="K554" s="110">
        <v>764362</v>
      </c>
    </row>
    <row r="555" ht="15" customHeight="1" spans="1:11">
      <c r="A555" s="114">
        <v>45516</v>
      </c>
      <c r="B555" s="115" t="s">
        <v>1897</v>
      </c>
      <c r="C555" s="83"/>
      <c r="D555" s="116" t="s">
        <v>1898</v>
      </c>
      <c r="E555" s="109" t="s">
        <v>1899</v>
      </c>
      <c r="F555" s="111" t="s">
        <v>1900</v>
      </c>
      <c r="G555" s="83">
        <v>126.9</v>
      </c>
      <c r="H555" s="108">
        <v>126.9</v>
      </c>
      <c r="I555" s="83">
        <v>5844.55</v>
      </c>
      <c r="K555" s="110">
        <v>741673</v>
      </c>
    </row>
    <row r="556" ht="15" customHeight="1" spans="1:11">
      <c r="A556" s="114">
        <v>45509</v>
      </c>
      <c r="B556" s="115" t="s">
        <v>1901</v>
      </c>
      <c r="C556" s="83"/>
      <c r="D556" s="116" t="s">
        <v>1902</v>
      </c>
      <c r="E556" s="109" t="s">
        <v>1903</v>
      </c>
      <c r="F556" s="111" t="s">
        <v>1904</v>
      </c>
      <c r="G556" s="83">
        <v>126.5</v>
      </c>
      <c r="H556" s="108">
        <v>126.5</v>
      </c>
      <c r="I556" s="83">
        <v>5849.8</v>
      </c>
      <c r="K556" s="110">
        <v>740000</v>
      </c>
    </row>
    <row r="557" ht="15" customHeight="1" spans="1:11">
      <c r="A557" s="114">
        <v>45647</v>
      </c>
      <c r="B557" s="115" t="s">
        <v>1905</v>
      </c>
      <c r="C557" s="83"/>
      <c r="D557" s="116" t="s">
        <v>1906</v>
      </c>
      <c r="E557" s="109" t="s">
        <v>1907</v>
      </c>
      <c r="F557" s="111" t="s">
        <v>1908</v>
      </c>
      <c r="G557" s="83">
        <v>126.9</v>
      </c>
      <c r="H557" s="108">
        <v>126.9</v>
      </c>
      <c r="I557" s="83">
        <v>6067.77</v>
      </c>
      <c r="K557" s="110">
        <v>770000</v>
      </c>
    </row>
    <row r="558" ht="15" customHeight="1" spans="1:11">
      <c r="A558" s="114">
        <v>45342</v>
      </c>
      <c r="B558" s="115" t="s">
        <v>1909</v>
      </c>
      <c r="C558" s="83"/>
      <c r="D558" s="116" t="s">
        <v>1910</v>
      </c>
      <c r="E558" s="109" t="s">
        <v>1911</v>
      </c>
      <c r="F558" s="111" t="s">
        <v>1912</v>
      </c>
      <c r="G558" s="83">
        <v>126.9</v>
      </c>
      <c r="H558" s="108">
        <v>126.9</v>
      </c>
      <c r="I558" s="83">
        <v>7100</v>
      </c>
      <c r="K558" s="110">
        <v>900990</v>
      </c>
    </row>
    <row r="559" ht="15" customHeight="1" spans="1:11">
      <c r="A559" s="114">
        <v>45680</v>
      </c>
      <c r="B559" s="115" t="s">
        <v>1913</v>
      </c>
      <c r="C559" s="83"/>
      <c r="D559" s="116" t="s">
        <v>1914</v>
      </c>
      <c r="E559" s="109" t="s">
        <v>1915</v>
      </c>
      <c r="F559" s="111" t="s">
        <v>1916</v>
      </c>
      <c r="G559" s="83">
        <v>128.46</v>
      </c>
      <c r="H559" s="108">
        <v>128.46</v>
      </c>
      <c r="I559" s="118">
        <v>8495.354</v>
      </c>
      <c r="K559" s="110">
        <v>1091313</v>
      </c>
    </row>
    <row r="560" ht="15" customHeight="1" spans="1:11">
      <c r="A560" s="114">
        <v>45778</v>
      </c>
      <c r="B560" s="115" t="s">
        <v>1917</v>
      </c>
      <c r="C560" s="83"/>
      <c r="D560" s="116" t="s">
        <v>1918</v>
      </c>
      <c r="E560" s="109" t="s">
        <v>1919</v>
      </c>
      <c r="F560" s="111" t="s">
        <v>1920</v>
      </c>
      <c r="G560" s="83">
        <v>126.5</v>
      </c>
      <c r="H560" s="108">
        <v>126.5</v>
      </c>
      <c r="I560" s="109">
        <v>5451.1</v>
      </c>
      <c r="K560" s="110">
        <v>689564</v>
      </c>
    </row>
    <row r="561" ht="15" customHeight="1" spans="1:11">
      <c r="A561" s="114">
        <v>45417</v>
      </c>
      <c r="B561" s="115" t="s">
        <v>1921</v>
      </c>
      <c r="C561" s="83"/>
      <c r="D561" s="116" t="s">
        <v>1922</v>
      </c>
      <c r="E561" s="120" t="s">
        <v>1923</v>
      </c>
      <c r="F561" s="111" t="s">
        <v>1924</v>
      </c>
      <c r="G561" s="83">
        <v>126.5</v>
      </c>
      <c r="H561" s="108">
        <v>126.5</v>
      </c>
      <c r="I561" s="83">
        <v>5849.8</v>
      </c>
      <c r="K561" s="110">
        <v>740000</v>
      </c>
    </row>
    <row r="562" ht="15" customHeight="1" spans="1:11">
      <c r="A562" s="114">
        <v>45283</v>
      </c>
      <c r="B562" s="115" t="s">
        <v>1925</v>
      </c>
      <c r="C562" s="83"/>
      <c r="D562" s="116" t="s">
        <v>1926</v>
      </c>
      <c r="E562" s="109" t="s">
        <v>1927</v>
      </c>
      <c r="F562" s="111" t="s">
        <v>1928</v>
      </c>
      <c r="G562" s="83">
        <v>126.5</v>
      </c>
      <c r="H562" s="108">
        <v>126.5</v>
      </c>
      <c r="I562" s="83">
        <v>5800</v>
      </c>
      <c r="K562" s="110">
        <v>733700</v>
      </c>
    </row>
    <row r="563" ht="15" customHeight="1" spans="1:11">
      <c r="A563" s="114">
        <v>45204</v>
      </c>
      <c r="B563" s="115" t="s">
        <v>1929</v>
      </c>
      <c r="C563" s="83"/>
      <c r="D563" s="116" t="s">
        <v>1930</v>
      </c>
      <c r="E563" s="109" t="s">
        <v>1931</v>
      </c>
      <c r="F563" s="111" t="s">
        <v>1932</v>
      </c>
      <c r="G563" s="83">
        <v>126.5</v>
      </c>
      <c r="H563" s="108">
        <v>126.5</v>
      </c>
      <c r="I563" s="83">
        <v>5831.38</v>
      </c>
      <c r="K563" s="110">
        <v>737670</v>
      </c>
    </row>
    <row r="564" ht="15" customHeight="1" spans="1:11">
      <c r="A564" s="114">
        <v>45260</v>
      </c>
      <c r="B564" s="115" t="s">
        <v>1933</v>
      </c>
      <c r="C564" s="83"/>
      <c r="D564" s="116" t="s">
        <v>1934</v>
      </c>
      <c r="E564" s="109" t="s">
        <v>1935</v>
      </c>
      <c r="F564" s="111" t="s">
        <v>1936</v>
      </c>
      <c r="G564" s="83">
        <v>126.5</v>
      </c>
      <c r="H564" s="108">
        <v>126.5</v>
      </c>
      <c r="I564" s="83">
        <v>5833.99</v>
      </c>
      <c r="K564" s="121">
        <v>738000</v>
      </c>
    </row>
    <row r="565" ht="15" customHeight="1" spans="1:11">
      <c r="A565" s="114">
        <v>45198</v>
      </c>
      <c r="B565" s="83">
        <v>20230008282</v>
      </c>
      <c r="C565" s="115"/>
      <c r="D565" s="116" t="s">
        <v>1937</v>
      </c>
      <c r="E565" s="120" t="s">
        <v>1938</v>
      </c>
      <c r="F565" s="111" t="s">
        <v>1939</v>
      </c>
      <c r="G565" s="83">
        <v>126.5</v>
      </c>
      <c r="H565" s="108">
        <v>126.5</v>
      </c>
      <c r="I565" s="83">
        <v>5851.38</v>
      </c>
      <c r="K565" s="121">
        <v>740201</v>
      </c>
    </row>
    <row r="566" ht="15" customHeight="1" spans="1:11">
      <c r="A566" s="114">
        <v>45198</v>
      </c>
      <c r="B566" s="116" t="s">
        <v>1940</v>
      </c>
      <c r="C566" s="83"/>
      <c r="D566" s="116" t="s">
        <v>1941</v>
      </c>
      <c r="E566" s="120" t="s">
        <v>1942</v>
      </c>
      <c r="F566" s="111" t="s">
        <v>1943</v>
      </c>
      <c r="G566" s="83">
        <v>126.5</v>
      </c>
      <c r="H566" s="108">
        <v>126.5</v>
      </c>
      <c r="I566" s="83">
        <v>5894.38</v>
      </c>
      <c r="K566" s="121">
        <v>745639</v>
      </c>
    </row>
    <row r="567" ht="15" customHeight="1" spans="1:11">
      <c r="A567" s="114">
        <v>45184</v>
      </c>
      <c r="B567" s="115" t="s">
        <v>1944</v>
      </c>
      <c r="C567" s="83"/>
      <c r="D567" s="116" t="s">
        <v>1945</v>
      </c>
      <c r="E567" s="109" t="s">
        <v>1946</v>
      </c>
      <c r="F567" s="111" t="s">
        <v>1947</v>
      </c>
      <c r="G567" s="83">
        <v>126.5</v>
      </c>
      <c r="H567" s="108">
        <v>126.5</v>
      </c>
      <c r="I567" s="83">
        <v>5916.38</v>
      </c>
      <c r="K567" s="121">
        <v>748422</v>
      </c>
    </row>
    <row r="568" ht="15" customHeight="1" spans="1:11">
      <c r="A568" s="114">
        <v>45153</v>
      </c>
      <c r="B568" s="115" t="s">
        <v>1948</v>
      </c>
      <c r="C568" s="83"/>
      <c r="D568" s="116" t="s">
        <v>1949</v>
      </c>
      <c r="E568" s="112" t="s">
        <v>1950</v>
      </c>
      <c r="F568" s="107" t="s">
        <v>1951</v>
      </c>
      <c r="G568" s="83">
        <v>126.5</v>
      </c>
      <c r="H568" s="108">
        <v>126.5</v>
      </c>
      <c r="I568" s="83">
        <v>5900</v>
      </c>
      <c r="K568" s="121">
        <v>746350</v>
      </c>
    </row>
    <row r="569" ht="15" customHeight="1" spans="1:11">
      <c r="A569" s="114">
        <v>45149</v>
      </c>
      <c r="B569" s="115" t="s">
        <v>1952</v>
      </c>
      <c r="C569" s="83"/>
      <c r="D569" s="83" t="s">
        <v>1953</v>
      </c>
      <c r="E569" s="120" t="s">
        <v>1954</v>
      </c>
      <c r="F569" s="111" t="s">
        <v>1955</v>
      </c>
      <c r="G569" s="83">
        <v>126.5</v>
      </c>
      <c r="H569" s="108">
        <v>126.5</v>
      </c>
      <c r="I569" s="83">
        <v>6011.38</v>
      </c>
      <c r="K569" s="121">
        <v>760440</v>
      </c>
    </row>
    <row r="570" ht="15" customHeight="1" spans="1:11">
      <c r="A570" s="114">
        <v>45151</v>
      </c>
      <c r="B570" s="115" t="s">
        <v>1956</v>
      </c>
      <c r="C570" s="83"/>
      <c r="D570" s="116" t="s">
        <v>1957</v>
      </c>
      <c r="E570" s="109" t="s">
        <v>1958</v>
      </c>
      <c r="F570" s="107" t="s">
        <v>1959</v>
      </c>
      <c r="G570" s="83">
        <v>126.5</v>
      </c>
      <c r="H570" s="108">
        <v>126.5</v>
      </c>
      <c r="I570" s="83">
        <v>5954.38</v>
      </c>
      <c r="K570" s="121">
        <v>753229</v>
      </c>
    </row>
    <row r="571" ht="15" customHeight="1" spans="1:11">
      <c r="A571" s="114">
        <v>45177</v>
      </c>
      <c r="B571" s="123" t="s">
        <v>1960</v>
      </c>
      <c r="C571" s="83"/>
      <c r="D571" s="116" t="s">
        <v>1961</v>
      </c>
      <c r="E571" s="109" t="s">
        <v>1962</v>
      </c>
      <c r="F571" s="111" t="s">
        <v>1963</v>
      </c>
      <c r="G571" s="83">
        <v>126.5</v>
      </c>
      <c r="H571" s="108">
        <v>126.5</v>
      </c>
      <c r="I571" s="83">
        <v>5986.38</v>
      </c>
      <c r="K571" s="121">
        <v>757277</v>
      </c>
    </row>
    <row r="572" ht="15" customHeight="1" spans="1:11">
      <c r="A572" s="114">
        <v>45393</v>
      </c>
      <c r="B572" s="115" t="s">
        <v>1964</v>
      </c>
      <c r="C572" s="83"/>
      <c r="D572" s="116" t="s">
        <v>1965</v>
      </c>
      <c r="E572" s="120" t="s">
        <v>1966</v>
      </c>
      <c r="F572" s="107" t="s">
        <v>1967</v>
      </c>
      <c r="G572" s="83">
        <v>126.5</v>
      </c>
      <c r="H572" s="108">
        <v>126.5</v>
      </c>
      <c r="I572" s="83">
        <v>6029.38</v>
      </c>
      <c r="K572" s="121">
        <v>762717</v>
      </c>
    </row>
    <row r="573" ht="15" customHeight="1" spans="1:11">
      <c r="A573" s="114">
        <v>45302</v>
      </c>
      <c r="B573" s="115" t="s">
        <v>1968</v>
      </c>
      <c r="C573" s="83"/>
      <c r="D573" s="116" t="s">
        <v>1969</v>
      </c>
      <c r="E573" s="120" t="s">
        <v>1970</v>
      </c>
      <c r="F573" s="111" t="s">
        <v>1971</v>
      </c>
      <c r="G573" s="83">
        <v>126.5</v>
      </c>
      <c r="H573" s="108">
        <v>126.5</v>
      </c>
      <c r="I573" s="83">
        <v>6065</v>
      </c>
      <c r="K573" s="121">
        <v>767223</v>
      </c>
    </row>
    <row r="574" ht="15" customHeight="1" spans="1:11">
      <c r="A574" s="114">
        <v>45376</v>
      </c>
      <c r="B574" s="115" t="s">
        <v>1972</v>
      </c>
      <c r="C574" s="83"/>
      <c r="D574" s="116" t="s">
        <v>1973</v>
      </c>
      <c r="E574" s="120" t="s">
        <v>1974</v>
      </c>
      <c r="F574" s="107" t="s">
        <v>1975</v>
      </c>
      <c r="G574" s="83">
        <v>126.5</v>
      </c>
      <c r="H574" s="108">
        <v>126.5</v>
      </c>
      <c r="I574" s="83">
        <v>6054.38</v>
      </c>
      <c r="K574" s="121">
        <v>765879</v>
      </c>
    </row>
    <row r="575" ht="15" customHeight="1" spans="1:11">
      <c r="A575" s="114">
        <v>45390</v>
      </c>
      <c r="B575" s="115" t="s">
        <v>1976</v>
      </c>
      <c r="C575" s="83"/>
      <c r="D575" s="116" t="s">
        <v>1977</v>
      </c>
      <c r="E575" s="120" t="s">
        <v>1978</v>
      </c>
      <c r="F575" s="111" t="s">
        <v>1979</v>
      </c>
      <c r="G575" s="83">
        <v>126.5</v>
      </c>
      <c r="H575" s="108">
        <v>126.5</v>
      </c>
      <c r="I575" s="83">
        <v>6081.38</v>
      </c>
      <c r="K575" s="121">
        <v>769295</v>
      </c>
    </row>
    <row r="576" ht="15" customHeight="1" spans="1:11">
      <c r="A576" s="114">
        <v>45483</v>
      </c>
      <c r="B576" s="115" t="s">
        <v>1980</v>
      </c>
      <c r="C576" s="83"/>
      <c r="D576" s="116" t="s">
        <v>1981</v>
      </c>
      <c r="E576" s="112" t="s">
        <v>1982</v>
      </c>
      <c r="F576" s="107" t="s">
        <v>1983</v>
      </c>
      <c r="G576" s="83">
        <v>126.5</v>
      </c>
      <c r="H576" s="108">
        <v>126.5</v>
      </c>
      <c r="I576" s="83">
        <v>6119</v>
      </c>
      <c r="K576" s="121">
        <v>774053</v>
      </c>
    </row>
    <row r="577" ht="15" customHeight="1" spans="1:11">
      <c r="A577" s="114">
        <v>45164</v>
      </c>
      <c r="B577" s="115" t="s">
        <v>1070</v>
      </c>
      <c r="C577" s="83"/>
      <c r="D577" s="116" t="s">
        <v>1071</v>
      </c>
      <c r="E577" s="112" t="s">
        <v>1072</v>
      </c>
      <c r="F577" s="107" t="s">
        <v>1073</v>
      </c>
      <c r="G577" s="83">
        <v>128.86</v>
      </c>
      <c r="H577" s="108">
        <v>128.86</v>
      </c>
      <c r="I577" s="83">
        <v>8391.065</v>
      </c>
      <c r="K577" s="121">
        <v>1081273</v>
      </c>
    </row>
    <row r="578" ht="15" customHeight="1" spans="1:11">
      <c r="A578" s="114">
        <v>45446</v>
      </c>
      <c r="B578" s="115" t="s">
        <v>1984</v>
      </c>
      <c r="C578" s="83"/>
      <c r="D578" s="116" t="s">
        <v>1985</v>
      </c>
      <c r="E578" s="112" t="s">
        <v>1986</v>
      </c>
      <c r="F578" s="111" t="s">
        <v>1987</v>
      </c>
      <c r="G578" s="83">
        <v>126.9</v>
      </c>
      <c r="H578" s="108">
        <v>126.9</v>
      </c>
      <c r="I578" s="83">
        <v>5764.1</v>
      </c>
      <c r="K578" s="121">
        <v>731464</v>
      </c>
    </row>
    <row r="579" ht="15" customHeight="1" spans="1:11">
      <c r="A579" s="114">
        <v>45198</v>
      </c>
      <c r="B579" s="115" t="s">
        <v>1988</v>
      </c>
      <c r="C579" s="83"/>
      <c r="D579" s="116" t="s">
        <v>1989</v>
      </c>
      <c r="E579" s="83" t="s">
        <v>1990</v>
      </c>
      <c r="F579" s="111" t="s">
        <v>1991</v>
      </c>
      <c r="G579" s="83">
        <v>126.9</v>
      </c>
      <c r="H579" s="108">
        <v>126.9</v>
      </c>
      <c r="I579" s="83">
        <v>5800</v>
      </c>
      <c r="K579" s="121">
        <v>736020</v>
      </c>
    </row>
    <row r="580" ht="15" customHeight="1" spans="1:11">
      <c r="A580" s="114">
        <v>45202</v>
      </c>
      <c r="B580" s="115" t="s">
        <v>1074</v>
      </c>
      <c r="C580" s="83"/>
      <c r="D580" s="116" t="s">
        <v>1992</v>
      </c>
      <c r="E580" s="120" t="s">
        <v>1075</v>
      </c>
      <c r="F580" s="107" t="s">
        <v>1076</v>
      </c>
      <c r="G580" s="83">
        <v>126.5</v>
      </c>
      <c r="H580" s="108">
        <v>126.5</v>
      </c>
      <c r="I580" s="83">
        <v>5850</v>
      </c>
      <c r="K580" s="121">
        <v>740026</v>
      </c>
    </row>
    <row r="581" ht="15" customHeight="1" spans="1:11">
      <c r="A581" s="114">
        <v>45200</v>
      </c>
      <c r="B581" s="115" t="s">
        <v>1993</v>
      </c>
      <c r="C581" s="83"/>
      <c r="D581" s="116" t="s">
        <v>1994</v>
      </c>
      <c r="E581" s="112" t="s">
        <v>1995</v>
      </c>
      <c r="F581" s="111" t="s">
        <v>1996</v>
      </c>
      <c r="G581" s="83">
        <v>126.9</v>
      </c>
      <c r="H581" s="108">
        <v>126.9</v>
      </c>
      <c r="I581" s="83">
        <v>5844.38</v>
      </c>
      <c r="K581" s="121">
        <v>741652</v>
      </c>
    </row>
    <row r="582" ht="15" customHeight="1" spans="1:11">
      <c r="A582" s="114">
        <v>45223</v>
      </c>
      <c r="B582" s="115" t="s">
        <v>1077</v>
      </c>
      <c r="C582" s="83"/>
      <c r="D582" s="116" t="s">
        <v>1997</v>
      </c>
      <c r="E582" s="112" t="s">
        <v>1078</v>
      </c>
      <c r="F582" s="107" t="s">
        <v>1079</v>
      </c>
      <c r="G582" s="83">
        <v>126.5</v>
      </c>
      <c r="H582" s="108">
        <v>126.5</v>
      </c>
      <c r="I582" s="83">
        <v>5838.38</v>
      </c>
      <c r="K582" s="121">
        <v>738555</v>
      </c>
    </row>
    <row r="583" ht="15" customHeight="1" spans="1:11">
      <c r="A583" s="114">
        <v>45151</v>
      </c>
      <c r="B583" s="115" t="s">
        <v>1998</v>
      </c>
      <c r="C583" s="83"/>
      <c r="D583" s="116" t="s">
        <v>1999</v>
      </c>
      <c r="E583" s="83" t="s">
        <v>2000</v>
      </c>
      <c r="F583" s="111" t="s">
        <v>2001</v>
      </c>
      <c r="G583" s="83">
        <v>126.9</v>
      </c>
      <c r="H583" s="108">
        <v>126.9</v>
      </c>
      <c r="I583" s="83">
        <v>5864.38</v>
      </c>
      <c r="K583" s="121">
        <v>744190</v>
      </c>
    </row>
    <row r="584" ht="15" customHeight="1" spans="1:11">
      <c r="A584" s="114">
        <v>45204</v>
      </c>
      <c r="B584" s="115" t="s">
        <v>1080</v>
      </c>
      <c r="C584" s="83"/>
      <c r="D584" s="116" t="s">
        <v>1081</v>
      </c>
      <c r="E584" s="112" t="s">
        <v>1082</v>
      </c>
      <c r="F584" s="107" t="s">
        <v>1083</v>
      </c>
      <c r="G584" s="83">
        <v>126.5</v>
      </c>
      <c r="H584" s="108">
        <v>126.5</v>
      </c>
      <c r="I584" s="83">
        <v>5858.38</v>
      </c>
      <c r="K584" s="121">
        <v>741086</v>
      </c>
    </row>
    <row r="585" ht="15" customHeight="1" spans="1:11">
      <c r="A585" s="114">
        <v>45270</v>
      </c>
      <c r="B585" s="115" t="s">
        <v>2002</v>
      </c>
      <c r="C585" s="83"/>
      <c r="D585" s="116" t="s">
        <v>2003</v>
      </c>
      <c r="E585" s="83" t="s">
        <v>2004</v>
      </c>
      <c r="F585" s="111" t="s">
        <v>2005</v>
      </c>
      <c r="G585" s="83">
        <v>126.9</v>
      </c>
      <c r="H585" s="108">
        <v>126.9</v>
      </c>
      <c r="I585" s="83">
        <v>5980</v>
      </c>
      <c r="K585" s="121">
        <v>758862</v>
      </c>
    </row>
    <row r="586" ht="15" customHeight="1" spans="1:11">
      <c r="A586" s="114">
        <v>45149</v>
      </c>
      <c r="B586" s="115" t="s">
        <v>1084</v>
      </c>
      <c r="C586" s="83"/>
      <c r="D586" s="116" t="s">
        <v>1085</v>
      </c>
      <c r="E586" s="112" t="s">
        <v>1086</v>
      </c>
      <c r="F586" s="107" t="s">
        <v>1087</v>
      </c>
      <c r="G586" s="83">
        <v>126.5</v>
      </c>
      <c r="H586" s="108">
        <v>126.5</v>
      </c>
      <c r="I586" s="83">
        <v>5923.38</v>
      </c>
      <c r="K586" s="121">
        <v>749307</v>
      </c>
    </row>
    <row r="587" ht="15" customHeight="1" spans="1:11">
      <c r="A587" s="114">
        <v>45154</v>
      </c>
      <c r="B587" s="115" t="s">
        <v>2006</v>
      </c>
      <c r="C587" s="83"/>
      <c r="D587" s="116" t="s">
        <v>2007</v>
      </c>
      <c r="E587" s="112" t="s">
        <v>2008</v>
      </c>
      <c r="F587" s="111" t="s">
        <v>2009</v>
      </c>
      <c r="G587" s="83">
        <v>126.9</v>
      </c>
      <c r="H587" s="108">
        <v>126.9</v>
      </c>
      <c r="I587" s="83">
        <v>6024.38</v>
      </c>
      <c r="K587" s="121">
        <v>764494</v>
      </c>
    </row>
    <row r="588" ht="15" customHeight="1" spans="1:11">
      <c r="A588" s="114">
        <v>45270</v>
      </c>
      <c r="B588" s="115" t="s">
        <v>1088</v>
      </c>
      <c r="C588" s="83"/>
      <c r="D588" s="116" t="s">
        <v>1089</v>
      </c>
      <c r="E588" s="112" t="s">
        <v>1090</v>
      </c>
      <c r="F588" s="107" t="s">
        <v>1091</v>
      </c>
      <c r="G588" s="83">
        <v>126.5</v>
      </c>
      <c r="H588" s="108">
        <v>126.5</v>
      </c>
      <c r="I588" s="83">
        <v>6019</v>
      </c>
      <c r="K588" s="121">
        <v>761403</v>
      </c>
    </row>
    <row r="589" ht="15" customHeight="1" spans="1:11">
      <c r="A589" s="114">
        <v>45148</v>
      </c>
      <c r="B589" s="115" t="s">
        <v>2010</v>
      </c>
      <c r="C589" s="83"/>
      <c r="D589" s="116" t="s">
        <v>2011</v>
      </c>
      <c r="E589" s="112" t="s">
        <v>2012</v>
      </c>
      <c r="F589" s="107" t="s">
        <v>2013</v>
      </c>
      <c r="G589" s="83">
        <v>126.9</v>
      </c>
      <c r="H589" s="108">
        <v>126.9</v>
      </c>
      <c r="I589" s="83">
        <v>5999.38</v>
      </c>
      <c r="K589" s="121">
        <v>761321</v>
      </c>
    </row>
    <row r="590" ht="15" customHeight="1" spans="1:11">
      <c r="A590" s="114">
        <v>45810</v>
      </c>
      <c r="B590" s="115" t="s">
        <v>2014</v>
      </c>
      <c r="C590" s="83"/>
      <c r="D590" s="116" t="s">
        <v>2015</v>
      </c>
      <c r="E590" s="112" t="s">
        <v>2016</v>
      </c>
      <c r="F590" s="124" t="s">
        <v>2017</v>
      </c>
      <c r="G590" s="83">
        <v>126.5</v>
      </c>
      <c r="H590" s="108">
        <v>126.5</v>
      </c>
      <c r="I590" s="109">
        <v>6000</v>
      </c>
      <c r="K590" s="121">
        <v>759000</v>
      </c>
    </row>
    <row r="591" ht="15" customHeight="1" spans="1:11">
      <c r="A591" s="114">
        <v>45199</v>
      </c>
      <c r="B591" s="115" t="s">
        <v>2018</v>
      </c>
      <c r="C591" s="83"/>
      <c r="D591" s="125" t="s">
        <v>2019</v>
      </c>
      <c r="E591" s="112" t="s">
        <v>2020</v>
      </c>
      <c r="F591" s="111" t="s">
        <v>2021</v>
      </c>
      <c r="G591" s="83">
        <v>126.9</v>
      </c>
      <c r="H591" s="108">
        <v>126.9</v>
      </c>
      <c r="I591" s="83">
        <v>6074.38</v>
      </c>
      <c r="K591" s="121">
        <v>770839</v>
      </c>
    </row>
    <row r="592" ht="15" customHeight="1" spans="1:11">
      <c r="A592" s="114">
        <v>45198</v>
      </c>
      <c r="B592" s="115" t="s">
        <v>2022</v>
      </c>
      <c r="C592" s="83"/>
      <c r="D592" s="116" t="s">
        <v>2023</v>
      </c>
      <c r="E592" s="112" t="s">
        <v>2024</v>
      </c>
      <c r="F592" s="111" t="s">
        <v>2025</v>
      </c>
      <c r="G592" s="83">
        <v>126.5</v>
      </c>
      <c r="H592" s="108">
        <v>126.5</v>
      </c>
      <c r="I592" s="83">
        <v>6068.385</v>
      </c>
      <c r="K592" s="121">
        <v>767651</v>
      </c>
    </row>
    <row r="593" ht="15" customHeight="1" spans="1:11">
      <c r="A593" s="114">
        <v>45418</v>
      </c>
      <c r="B593" s="115" t="s">
        <v>2026</v>
      </c>
      <c r="C593" s="83"/>
      <c r="D593" s="116" t="s">
        <v>2027</v>
      </c>
      <c r="E593" s="120" t="s">
        <v>2028</v>
      </c>
      <c r="F593" s="111" t="s">
        <v>2029</v>
      </c>
      <c r="G593" s="83">
        <v>126.9</v>
      </c>
      <c r="H593" s="108">
        <v>126.9</v>
      </c>
      <c r="I593" s="83">
        <v>6095</v>
      </c>
      <c r="K593" s="121">
        <v>773456</v>
      </c>
    </row>
    <row r="594" ht="15" customHeight="1" spans="1:11">
      <c r="A594" s="114">
        <v>45415</v>
      </c>
      <c r="B594" s="115" t="s">
        <v>2030</v>
      </c>
      <c r="C594" s="83"/>
      <c r="D594" s="116" t="s">
        <v>2031</v>
      </c>
      <c r="E594" s="120" t="s">
        <v>2032</v>
      </c>
      <c r="F594" s="111" t="s">
        <v>2033</v>
      </c>
      <c r="G594" s="83">
        <v>126.5</v>
      </c>
      <c r="H594" s="108">
        <v>126.5</v>
      </c>
      <c r="I594" s="83">
        <v>6088.38</v>
      </c>
      <c r="K594" s="121">
        <v>770181</v>
      </c>
    </row>
    <row r="595" ht="15" customHeight="1" spans="1:11">
      <c r="A595" s="114">
        <v>45362</v>
      </c>
      <c r="B595" s="115" t="s">
        <v>2034</v>
      </c>
      <c r="C595" s="83"/>
      <c r="D595" s="125" t="s">
        <v>2035</v>
      </c>
      <c r="E595" s="112" t="s">
        <v>2036</v>
      </c>
      <c r="F595" s="111" t="s">
        <v>2037</v>
      </c>
      <c r="G595" s="83">
        <v>126.9</v>
      </c>
      <c r="H595" s="108">
        <v>126.9</v>
      </c>
      <c r="I595" s="83">
        <v>7120</v>
      </c>
      <c r="K595" s="121">
        <v>903528</v>
      </c>
    </row>
    <row r="596" ht="15" customHeight="1" spans="1:11">
      <c r="A596" s="114">
        <v>45715</v>
      </c>
      <c r="B596" s="115" t="s">
        <v>1092</v>
      </c>
      <c r="C596" s="83"/>
      <c r="D596" s="116" t="s">
        <v>1093</v>
      </c>
      <c r="E596" s="112" t="s">
        <v>1094</v>
      </c>
      <c r="F596" s="111" t="s">
        <v>1095</v>
      </c>
      <c r="G596" s="83">
        <v>126.5</v>
      </c>
      <c r="H596" s="108">
        <v>126.5</v>
      </c>
      <c r="I596" s="83">
        <v>6844</v>
      </c>
      <c r="K596" s="121">
        <v>865766</v>
      </c>
    </row>
    <row r="597" ht="15" customHeight="1" spans="1:11">
      <c r="A597" s="114">
        <v>45204</v>
      </c>
      <c r="B597" s="115" t="s">
        <v>2038</v>
      </c>
      <c r="C597" s="83"/>
      <c r="D597" s="125"/>
      <c r="E597" s="120" t="s">
        <v>2039</v>
      </c>
      <c r="F597" s="111" t="s">
        <v>2040</v>
      </c>
      <c r="G597" s="83">
        <v>150.01</v>
      </c>
      <c r="H597" s="108">
        <v>150.01</v>
      </c>
      <c r="I597" s="83">
        <v>8264</v>
      </c>
      <c r="K597" s="121">
        <v>1239683</v>
      </c>
    </row>
    <row r="598" ht="15" customHeight="1" spans="1:11">
      <c r="A598" s="114">
        <v>45410</v>
      </c>
      <c r="B598" s="116" t="s">
        <v>2041</v>
      </c>
      <c r="C598" s="83"/>
      <c r="D598" s="116" t="s">
        <v>2042</v>
      </c>
      <c r="E598" s="120" t="s">
        <v>2043</v>
      </c>
      <c r="F598" s="107" t="s">
        <v>2044</v>
      </c>
      <c r="G598" s="83">
        <v>140.45</v>
      </c>
      <c r="H598" s="108">
        <v>140.45</v>
      </c>
      <c r="I598" s="83">
        <v>8254</v>
      </c>
      <c r="K598" s="121">
        <v>1159275</v>
      </c>
    </row>
    <row r="599" ht="15" customHeight="1" spans="1:11">
      <c r="A599" s="114">
        <v>45566</v>
      </c>
      <c r="B599" s="83">
        <v>20240005473</v>
      </c>
      <c r="C599" s="83"/>
      <c r="D599" s="116" t="s">
        <v>2045</v>
      </c>
      <c r="E599" s="120" t="s">
        <v>2046</v>
      </c>
      <c r="F599" s="111" t="s">
        <v>2047</v>
      </c>
      <c r="G599" s="83">
        <v>147.09</v>
      </c>
      <c r="H599" s="108">
        <v>147.09</v>
      </c>
      <c r="I599" s="118">
        <v>5568</v>
      </c>
      <c r="K599" s="110">
        <v>819000</v>
      </c>
    </row>
    <row r="600" ht="15" customHeight="1" spans="1:11">
      <c r="A600" s="114">
        <v>45742</v>
      </c>
      <c r="B600" s="115" t="s">
        <v>2048</v>
      </c>
      <c r="C600" s="83"/>
      <c r="D600" s="83" t="s">
        <v>2049</v>
      </c>
      <c r="E600" s="112" t="s">
        <v>2050</v>
      </c>
      <c r="F600" s="107" t="s">
        <v>2051</v>
      </c>
      <c r="G600" s="83">
        <v>137.88</v>
      </c>
      <c r="H600" s="108">
        <v>137.88</v>
      </c>
      <c r="I600" s="83">
        <v>5800</v>
      </c>
      <c r="K600" s="121">
        <v>799704</v>
      </c>
    </row>
    <row r="601" ht="15" customHeight="1" spans="1:11">
      <c r="A601" s="114">
        <v>45707</v>
      </c>
      <c r="B601" s="115" t="s">
        <v>1096</v>
      </c>
      <c r="C601" s="83"/>
      <c r="D601" s="126" t="s">
        <v>1097</v>
      </c>
      <c r="E601" s="120" t="s">
        <v>2052</v>
      </c>
      <c r="F601" s="111" t="s">
        <v>1099</v>
      </c>
      <c r="G601" s="83">
        <v>147.09</v>
      </c>
      <c r="H601" s="108">
        <v>147.09</v>
      </c>
      <c r="I601" s="83">
        <v>5800</v>
      </c>
      <c r="K601" s="121">
        <v>853122</v>
      </c>
    </row>
    <row r="602" ht="15" customHeight="1" spans="1:11">
      <c r="A602" s="114">
        <v>45263</v>
      </c>
      <c r="B602" s="83">
        <v>20230010089</v>
      </c>
      <c r="C602" s="83"/>
      <c r="D602" s="116" t="s">
        <v>2053</v>
      </c>
      <c r="E602" s="120" t="s">
        <v>2054</v>
      </c>
      <c r="F602" s="107" t="s">
        <v>2055</v>
      </c>
      <c r="G602" s="83">
        <v>137.88</v>
      </c>
      <c r="H602" s="108">
        <v>137.88</v>
      </c>
      <c r="I602" s="83">
        <v>5802.146</v>
      </c>
      <c r="K602" s="110">
        <v>800000</v>
      </c>
    </row>
    <row r="603" ht="15" customHeight="1" spans="1:11">
      <c r="A603" s="114">
        <v>45566</v>
      </c>
      <c r="B603" s="83">
        <v>20240005456</v>
      </c>
      <c r="C603" s="83"/>
      <c r="D603" s="116" t="s">
        <v>1100</v>
      </c>
      <c r="E603" s="109" t="s">
        <v>1101</v>
      </c>
      <c r="F603" s="111" t="s">
        <v>1102</v>
      </c>
      <c r="G603" s="83">
        <v>147.09</v>
      </c>
      <c r="H603" s="108">
        <v>147.09</v>
      </c>
      <c r="I603" s="83">
        <v>5848.49</v>
      </c>
      <c r="K603" s="110">
        <v>860255</v>
      </c>
    </row>
    <row r="604" ht="15" customHeight="1" spans="1:11">
      <c r="A604" s="114">
        <v>45273</v>
      </c>
      <c r="B604" s="83">
        <v>20230010358</v>
      </c>
      <c r="C604" s="83"/>
      <c r="D604" s="116" t="s">
        <v>2056</v>
      </c>
      <c r="E604" s="109" t="s">
        <v>2057</v>
      </c>
      <c r="F604" s="107" t="s">
        <v>2058</v>
      </c>
      <c r="G604" s="83">
        <v>137.88</v>
      </c>
      <c r="H604" s="108">
        <v>137.88</v>
      </c>
      <c r="I604" s="83">
        <v>5863.42</v>
      </c>
      <c r="K604" s="110">
        <v>808448</v>
      </c>
    </row>
    <row r="605" ht="15" customHeight="1" spans="1:11">
      <c r="A605" s="114">
        <v>45360</v>
      </c>
      <c r="B605" s="83">
        <v>20240001236</v>
      </c>
      <c r="C605" s="83"/>
      <c r="D605" s="116" t="s">
        <v>2059</v>
      </c>
      <c r="E605" s="109" t="s">
        <v>2060</v>
      </c>
      <c r="F605" s="111" t="s">
        <v>2061</v>
      </c>
      <c r="G605" s="83">
        <v>147.09</v>
      </c>
      <c r="H605" s="108">
        <v>147.09</v>
      </c>
      <c r="I605" s="83">
        <v>5922.84</v>
      </c>
      <c r="K605" s="110">
        <v>871191</v>
      </c>
    </row>
    <row r="606" ht="15" customHeight="1" spans="1:11">
      <c r="A606" s="114">
        <v>45198</v>
      </c>
      <c r="B606" s="83">
        <v>20230008236</v>
      </c>
      <c r="C606" s="83"/>
      <c r="D606" s="116"/>
      <c r="E606" s="109" t="s">
        <v>2062</v>
      </c>
      <c r="F606" s="107" t="s">
        <v>2063</v>
      </c>
      <c r="G606" s="83">
        <v>137.88</v>
      </c>
      <c r="H606" s="108">
        <v>137.88</v>
      </c>
      <c r="I606" s="83">
        <v>5937.765</v>
      </c>
      <c r="K606" s="110">
        <v>818699</v>
      </c>
    </row>
    <row r="607" ht="15" customHeight="1" spans="1:11">
      <c r="A607" s="114">
        <v>45280</v>
      </c>
      <c r="B607" s="83">
        <v>20230010500</v>
      </c>
      <c r="C607" s="83"/>
      <c r="D607" s="116" t="s">
        <v>2064</v>
      </c>
      <c r="E607" s="120" t="s">
        <v>2065</v>
      </c>
      <c r="F607" s="111" t="s">
        <v>2066</v>
      </c>
      <c r="G607" s="83">
        <v>147.09</v>
      </c>
      <c r="H607" s="108">
        <v>147.09</v>
      </c>
      <c r="I607" s="83">
        <v>5991.75</v>
      </c>
      <c r="K607" s="110">
        <v>881328</v>
      </c>
    </row>
    <row r="608" ht="15" customHeight="1" spans="1:11">
      <c r="A608" s="114">
        <v>45417</v>
      </c>
      <c r="B608" s="83">
        <v>20240002622</v>
      </c>
      <c r="C608" s="83"/>
      <c r="D608" s="116" t="s">
        <v>2067</v>
      </c>
      <c r="E608" s="109" t="s">
        <v>2068</v>
      </c>
      <c r="F608" s="107" t="s">
        <v>2069</v>
      </c>
      <c r="G608" s="83">
        <v>137.88</v>
      </c>
      <c r="H608" s="108">
        <v>137.88</v>
      </c>
      <c r="I608" s="83">
        <v>6000</v>
      </c>
      <c r="K608" s="110">
        <v>827280</v>
      </c>
    </row>
    <row r="609" ht="15" customHeight="1" spans="1:11">
      <c r="A609" s="114">
        <v>45204</v>
      </c>
      <c r="B609" s="83">
        <v>20230008703</v>
      </c>
      <c r="C609" s="83"/>
      <c r="D609" s="116" t="s">
        <v>2070</v>
      </c>
      <c r="E609" s="109" t="s">
        <v>2071</v>
      </c>
      <c r="F609" s="107" t="s">
        <v>2072</v>
      </c>
      <c r="G609" s="83">
        <v>147.09</v>
      </c>
      <c r="H609" s="108">
        <v>147.09</v>
      </c>
      <c r="I609" s="83">
        <v>6040.67</v>
      </c>
      <c r="K609" s="110">
        <v>888523</v>
      </c>
    </row>
    <row r="610" ht="15" customHeight="1" spans="1:11">
      <c r="A610" s="114">
        <v>45255</v>
      </c>
      <c r="B610" s="83">
        <v>20230009916</v>
      </c>
      <c r="C610" s="83"/>
      <c r="D610" s="116" t="s">
        <v>2073</v>
      </c>
      <c r="E610" s="109" t="s">
        <v>2074</v>
      </c>
      <c r="F610" s="111" t="s">
        <v>2075</v>
      </c>
      <c r="G610" s="83">
        <v>137.88</v>
      </c>
      <c r="H610" s="108">
        <v>137.88</v>
      </c>
      <c r="I610" s="83">
        <v>6055.59</v>
      </c>
      <c r="K610" s="110">
        <v>834945</v>
      </c>
    </row>
    <row r="611" ht="15" customHeight="1" spans="1:11">
      <c r="A611" s="114">
        <v>45199</v>
      </c>
      <c r="B611" s="83">
        <v>20230008368</v>
      </c>
      <c r="C611" s="83"/>
      <c r="D611" s="116" t="s">
        <v>2076</v>
      </c>
      <c r="E611" s="109" t="s">
        <v>2077</v>
      </c>
      <c r="F611" s="111" t="s">
        <v>2078</v>
      </c>
      <c r="G611" s="83">
        <v>147.09</v>
      </c>
      <c r="H611" s="108">
        <v>147.09</v>
      </c>
      <c r="I611" s="83">
        <v>6067.84</v>
      </c>
      <c r="K611" s="110">
        <v>892519</v>
      </c>
    </row>
    <row r="612" ht="15" customHeight="1" spans="1:11">
      <c r="A612" s="114">
        <v>45304</v>
      </c>
      <c r="B612" s="83">
        <v>20240000310</v>
      </c>
      <c r="C612" s="83"/>
      <c r="D612" s="116" t="s">
        <v>2079</v>
      </c>
      <c r="E612" s="120" t="s">
        <v>2080</v>
      </c>
      <c r="F612" s="107" t="s">
        <v>2081</v>
      </c>
      <c r="G612" s="83">
        <v>137.88</v>
      </c>
      <c r="H612" s="108">
        <v>137.88</v>
      </c>
      <c r="I612" s="83">
        <v>6082.76</v>
      </c>
      <c r="K612" s="110">
        <v>838692</v>
      </c>
    </row>
    <row r="613" ht="15" customHeight="1" spans="1:11">
      <c r="A613" s="114">
        <v>45204</v>
      </c>
      <c r="B613" s="83">
        <v>20230008636</v>
      </c>
      <c r="C613" s="83"/>
      <c r="D613" s="116" t="s">
        <v>2082</v>
      </c>
      <c r="E613" s="120" t="s">
        <v>2083</v>
      </c>
      <c r="F613" s="111" t="s">
        <v>2084</v>
      </c>
      <c r="G613" s="83">
        <v>147.09</v>
      </c>
      <c r="H613" s="108">
        <v>147.09</v>
      </c>
      <c r="I613" s="83">
        <v>6096.75</v>
      </c>
      <c r="K613" s="110">
        <v>896772</v>
      </c>
    </row>
    <row r="614" ht="15" customHeight="1" spans="1:11">
      <c r="A614" s="127">
        <v>45292</v>
      </c>
      <c r="B614" s="83">
        <v>20240000114</v>
      </c>
      <c r="C614" s="83"/>
      <c r="D614" s="116" t="s">
        <v>2085</v>
      </c>
      <c r="E614" s="120" t="s">
        <v>2086</v>
      </c>
      <c r="F614" s="111" t="s">
        <v>2087</v>
      </c>
      <c r="G614" s="83">
        <v>137.88</v>
      </c>
      <c r="H614" s="108">
        <v>137.88</v>
      </c>
      <c r="I614" s="83">
        <v>6114.01</v>
      </c>
      <c r="K614" s="110">
        <v>843000</v>
      </c>
    </row>
    <row r="615" ht="15" customHeight="1" spans="1:11">
      <c r="A615" s="114">
        <v>45463</v>
      </c>
      <c r="B615" s="83">
        <v>20240003533</v>
      </c>
      <c r="C615" s="83"/>
      <c r="D615" s="116" t="s">
        <v>2088</v>
      </c>
      <c r="E615" s="109" t="s">
        <v>2089</v>
      </c>
      <c r="F615" s="111" t="s">
        <v>2090</v>
      </c>
      <c r="G615" s="83">
        <v>147.09</v>
      </c>
      <c r="H615" s="108">
        <v>147.09</v>
      </c>
      <c r="I615" s="83">
        <v>6118.70283499898</v>
      </c>
      <c r="K615" s="110">
        <v>900000</v>
      </c>
    </row>
    <row r="616" ht="15" customHeight="1" spans="1:11">
      <c r="A616" s="114">
        <v>45204</v>
      </c>
      <c r="B616" s="83">
        <v>20230008640</v>
      </c>
      <c r="C616" s="83"/>
      <c r="D616" s="116" t="s">
        <v>2091</v>
      </c>
      <c r="E616" s="120" t="s">
        <v>2092</v>
      </c>
      <c r="F616" s="107" t="s">
        <v>2093</v>
      </c>
      <c r="G616" s="83">
        <v>137.88</v>
      </c>
      <c r="H616" s="108">
        <v>137.88</v>
      </c>
      <c r="I616" s="83">
        <v>6133.42</v>
      </c>
      <c r="K616" s="110">
        <v>845676</v>
      </c>
    </row>
    <row r="617" ht="15" customHeight="1" spans="1:11">
      <c r="A617" s="114">
        <v>45398</v>
      </c>
      <c r="B617" s="83">
        <v>20240002103</v>
      </c>
      <c r="C617" s="83"/>
      <c r="D617" s="116" t="s">
        <v>2094</v>
      </c>
      <c r="E617" s="120" t="s">
        <v>2095</v>
      </c>
      <c r="F617" s="111" t="s">
        <v>2096</v>
      </c>
      <c r="G617" s="83">
        <v>147.09</v>
      </c>
      <c r="H617" s="108">
        <v>147.09</v>
      </c>
      <c r="I617" s="83">
        <v>7160</v>
      </c>
      <c r="K617" s="110">
        <v>1053164</v>
      </c>
    </row>
    <row r="618" ht="15" customHeight="1" spans="1:11">
      <c r="A618" s="114">
        <v>45675</v>
      </c>
      <c r="B618" s="83">
        <v>20250000335</v>
      </c>
      <c r="C618" s="83"/>
      <c r="D618" s="116" t="s">
        <v>2097</v>
      </c>
      <c r="E618" s="120" t="s">
        <v>2098</v>
      </c>
      <c r="F618" s="107" t="s">
        <v>2099</v>
      </c>
      <c r="G618" s="83">
        <v>137.88</v>
      </c>
      <c r="H618" s="108">
        <v>137.88</v>
      </c>
      <c r="I618" s="83">
        <v>7034.21</v>
      </c>
      <c r="K618" s="110">
        <v>969877</v>
      </c>
    </row>
    <row r="619" ht="15" customHeight="1" spans="1:11">
      <c r="A619" s="114">
        <v>45201</v>
      </c>
      <c r="B619" s="83">
        <v>20230008511</v>
      </c>
      <c r="C619" s="83"/>
      <c r="D619" s="116" t="s">
        <v>2100</v>
      </c>
      <c r="E619" s="109" t="s">
        <v>2101</v>
      </c>
      <c r="F619" s="111" t="s">
        <v>2102</v>
      </c>
      <c r="G619" s="83">
        <v>140.45</v>
      </c>
      <c r="H619" s="108">
        <v>140.48</v>
      </c>
      <c r="I619" s="83">
        <v>8246</v>
      </c>
      <c r="K619" s="110">
        <v>1158151</v>
      </c>
    </row>
    <row r="620" ht="15" customHeight="1" spans="1:11">
      <c r="A620" s="114">
        <v>45417</v>
      </c>
      <c r="B620" s="83">
        <v>20240002580</v>
      </c>
      <c r="C620" s="83"/>
      <c r="D620" s="116" t="s">
        <v>2103</v>
      </c>
      <c r="E620" s="120" t="s">
        <v>2104</v>
      </c>
      <c r="F620" s="107" t="s">
        <v>2105</v>
      </c>
      <c r="G620" s="83">
        <v>141.05</v>
      </c>
      <c r="H620" s="108">
        <v>141.05</v>
      </c>
      <c r="I620" s="83">
        <v>8231.1</v>
      </c>
      <c r="K620" s="110">
        <v>1161000</v>
      </c>
    </row>
    <row r="621" ht="15" customHeight="1" spans="1:11">
      <c r="A621" s="114">
        <v>45570</v>
      </c>
      <c r="B621" s="83">
        <v>20240005865</v>
      </c>
      <c r="C621" s="83"/>
      <c r="D621" s="116" t="s">
        <v>2106</v>
      </c>
      <c r="E621" s="109" t="s">
        <v>2107</v>
      </c>
      <c r="F621" s="111" t="s">
        <v>2108</v>
      </c>
      <c r="G621" s="83">
        <v>137.88</v>
      </c>
      <c r="H621" s="108">
        <v>137.88</v>
      </c>
      <c r="I621" s="83">
        <v>5475.776</v>
      </c>
      <c r="K621" s="110">
        <v>755000</v>
      </c>
    </row>
    <row r="622" ht="15" customHeight="1" spans="1:11">
      <c r="A622" s="114">
        <v>45726</v>
      </c>
      <c r="B622" s="83">
        <v>20250001177</v>
      </c>
      <c r="C622" s="83"/>
      <c r="D622" s="116" t="s">
        <v>1103</v>
      </c>
      <c r="E622" s="109" t="s">
        <v>1104</v>
      </c>
      <c r="F622" s="107" t="s">
        <v>1105</v>
      </c>
      <c r="G622" s="83">
        <v>138.37</v>
      </c>
      <c r="H622" s="108">
        <v>138.37</v>
      </c>
      <c r="I622" s="83">
        <v>5500</v>
      </c>
      <c r="K622" s="110">
        <v>761035</v>
      </c>
    </row>
    <row r="623" ht="15" customHeight="1" spans="1:11">
      <c r="A623" s="114">
        <v>45295</v>
      </c>
      <c r="B623" s="83">
        <v>20240000085</v>
      </c>
      <c r="C623" s="83"/>
      <c r="D623" s="219" t="s">
        <v>2109</v>
      </c>
      <c r="E623" s="109" t="s">
        <v>2110</v>
      </c>
      <c r="F623" s="111" t="s">
        <v>2111</v>
      </c>
      <c r="G623" s="83">
        <v>137.88</v>
      </c>
      <c r="H623" s="108">
        <v>137.88</v>
      </c>
      <c r="I623" s="83">
        <v>5840</v>
      </c>
      <c r="K623" s="110">
        <v>805219</v>
      </c>
    </row>
    <row r="624" ht="15" customHeight="1" spans="1:11">
      <c r="A624" s="114">
        <v>45509</v>
      </c>
      <c r="B624" s="83">
        <v>20240004487</v>
      </c>
      <c r="C624" s="83"/>
      <c r="D624" s="116" t="s">
        <v>2112</v>
      </c>
      <c r="E624" s="109" t="s">
        <v>2113</v>
      </c>
      <c r="F624" s="111" t="s">
        <v>2114</v>
      </c>
      <c r="G624" s="83">
        <v>138.37</v>
      </c>
      <c r="H624" s="108">
        <v>138.37</v>
      </c>
      <c r="I624" s="83">
        <v>5510</v>
      </c>
      <c r="K624" s="110">
        <v>762419</v>
      </c>
    </row>
    <row r="625" ht="15" customHeight="1" spans="1:11">
      <c r="A625" s="114">
        <v>45296</v>
      </c>
      <c r="B625" s="83">
        <v>20240000115</v>
      </c>
      <c r="C625" s="83"/>
      <c r="D625" s="116" t="s">
        <v>2115</v>
      </c>
      <c r="E625" s="109" t="s">
        <v>2116</v>
      </c>
      <c r="F625" s="111" t="s">
        <v>2117</v>
      </c>
      <c r="G625" s="83">
        <v>137.88</v>
      </c>
      <c r="H625" s="108">
        <v>137.88</v>
      </c>
      <c r="I625" s="83">
        <v>5874.675</v>
      </c>
      <c r="K625" s="110">
        <v>810000</v>
      </c>
    </row>
    <row r="626" ht="15" customHeight="1" spans="1:11">
      <c r="A626" s="114">
        <v>45569</v>
      </c>
      <c r="B626" s="83">
        <v>20240005814</v>
      </c>
      <c r="C626" s="83"/>
      <c r="D626" s="116" t="s">
        <v>2118</v>
      </c>
      <c r="E626" s="109" t="s">
        <v>2119</v>
      </c>
      <c r="F626" s="111" t="s">
        <v>2120</v>
      </c>
      <c r="G626" s="83">
        <v>138.37</v>
      </c>
      <c r="H626" s="108">
        <v>138.37</v>
      </c>
      <c r="I626" s="83">
        <v>5540</v>
      </c>
      <c r="K626" s="110">
        <v>766570</v>
      </c>
    </row>
    <row r="627" ht="15" customHeight="1" spans="1:11">
      <c r="A627" s="114">
        <v>45198</v>
      </c>
      <c r="B627" s="83">
        <v>20230008287</v>
      </c>
      <c r="C627" s="83"/>
      <c r="D627" s="116" t="s">
        <v>2121</v>
      </c>
      <c r="E627" s="109" t="s">
        <v>2122</v>
      </c>
      <c r="F627" s="111" t="s">
        <v>2123</v>
      </c>
      <c r="G627" s="83">
        <v>137.88</v>
      </c>
      <c r="H627" s="108">
        <v>137.88</v>
      </c>
      <c r="I627" s="83">
        <v>5931.24</v>
      </c>
      <c r="K627" s="110">
        <v>817800</v>
      </c>
    </row>
    <row r="628" ht="15" customHeight="1" spans="1:11">
      <c r="A628" s="114">
        <v>45472</v>
      </c>
      <c r="B628" s="115" t="s">
        <v>2124</v>
      </c>
      <c r="C628" s="83"/>
      <c r="D628" s="116" t="s">
        <v>2125</v>
      </c>
      <c r="E628" s="120" t="s">
        <v>2126</v>
      </c>
      <c r="F628" s="111" t="s">
        <v>2127</v>
      </c>
      <c r="G628" s="83">
        <v>138.37</v>
      </c>
      <c r="H628" s="108">
        <v>138.37</v>
      </c>
      <c r="I628" s="118">
        <v>5626.1400592614</v>
      </c>
      <c r="K628" s="121">
        <v>778489</v>
      </c>
    </row>
    <row r="629" ht="15" customHeight="1" spans="1:11">
      <c r="A629" s="114">
        <v>45204</v>
      </c>
      <c r="B629" s="83">
        <v>20230008678</v>
      </c>
      <c r="C629" s="83"/>
      <c r="D629" s="116"/>
      <c r="E629" s="120" t="s">
        <v>2128</v>
      </c>
      <c r="F629" s="111" t="s">
        <v>2129</v>
      </c>
      <c r="G629" s="83">
        <v>137.88</v>
      </c>
      <c r="H629" s="108">
        <v>137.88</v>
      </c>
      <c r="I629" s="83">
        <v>6019.725</v>
      </c>
      <c r="K629" s="121">
        <v>830000</v>
      </c>
    </row>
    <row r="630" ht="15" customHeight="1" spans="1:11">
      <c r="A630" s="114">
        <v>45314</v>
      </c>
      <c r="B630" s="115" t="s">
        <v>2130</v>
      </c>
      <c r="C630" s="83"/>
      <c r="D630" s="116" t="s">
        <v>2131</v>
      </c>
      <c r="E630" s="112" t="s">
        <v>2132</v>
      </c>
      <c r="F630" s="111" t="s">
        <v>2133</v>
      </c>
      <c r="G630" s="83">
        <v>138.37</v>
      </c>
      <c r="H630" s="108">
        <v>138.37</v>
      </c>
      <c r="I630" s="83">
        <v>5983.95</v>
      </c>
      <c r="K630" s="121">
        <v>828000</v>
      </c>
    </row>
    <row r="631" ht="15" customHeight="1" spans="1:11">
      <c r="A631" s="106">
        <v>45214</v>
      </c>
      <c r="B631" s="115" t="s">
        <v>2134</v>
      </c>
      <c r="C631" s="83"/>
      <c r="D631" s="116" t="s">
        <v>2135</v>
      </c>
      <c r="E631" s="112" t="s">
        <v>2136</v>
      </c>
      <c r="F631" s="111" t="s">
        <v>2137</v>
      </c>
      <c r="G631" s="83">
        <v>137.88</v>
      </c>
      <c r="H631" s="108">
        <v>137.88</v>
      </c>
      <c r="I631" s="83">
        <v>6049.07165651291</v>
      </c>
      <c r="K631" s="121">
        <v>834046</v>
      </c>
    </row>
    <row r="632" ht="15" customHeight="1" spans="1:11">
      <c r="A632" s="114">
        <v>45417</v>
      </c>
      <c r="B632" s="115" t="s">
        <v>2138</v>
      </c>
      <c r="C632" s="83"/>
      <c r="D632" s="116" t="s">
        <v>2139</v>
      </c>
      <c r="E632" s="112" t="s">
        <v>2140</v>
      </c>
      <c r="F632" s="111" t="s">
        <v>2141</v>
      </c>
      <c r="G632" s="83">
        <v>138.37</v>
      </c>
      <c r="H632" s="108">
        <v>138.37</v>
      </c>
      <c r="I632" s="83">
        <v>6000</v>
      </c>
      <c r="K632" s="121">
        <v>830220</v>
      </c>
    </row>
    <row r="633" ht="15" customHeight="1" spans="1:11">
      <c r="A633" s="114">
        <v>45390</v>
      </c>
      <c r="B633" s="83">
        <v>20240001952</v>
      </c>
      <c r="C633" s="83"/>
      <c r="D633" s="116" t="s">
        <v>2142</v>
      </c>
      <c r="E633" s="112" t="s">
        <v>2143</v>
      </c>
      <c r="F633" s="111" t="s">
        <v>2144</v>
      </c>
      <c r="G633" s="83">
        <v>137.88</v>
      </c>
      <c r="H633" s="108">
        <v>137.88</v>
      </c>
      <c r="I633" s="83">
        <v>6076.24020887729</v>
      </c>
      <c r="K633" s="121">
        <v>837792</v>
      </c>
    </row>
    <row r="634" ht="15" customHeight="1" spans="1:11">
      <c r="A634" s="114">
        <v>45509</v>
      </c>
      <c r="B634" s="115" t="s">
        <v>2145</v>
      </c>
      <c r="C634" s="83"/>
      <c r="D634" s="116" t="s">
        <v>2146</v>
      </c>
      <c r="E634" s="112" t="s">
        <v>2147</v>
      </c>
      <c r="F634" s="111" t="s">
        <v>2148</v>
      </c>
      <c r="G634" s="83">
        <v>138.37</v>
      </c>
      <c r="H634" s="108">
        <v>138.37</v>
      </c>
      <c r="I634" s="83">
        <v>5700</v>
      </c>
      <c r="K634" s="121">
        <v>788709</v>
      </c>
    </row>
    <row r="635" ht="15" customHeight="1" spans="1:11">
      <c r="A635" s="114">
        <v>45383</v>
      </c>
      <c r="B635" s="115" t="s">
        <v>2149</v>
      </c>
      <c r="C635" s="83"/>
      <c r="D635" s="116" t="s">
        <v>2150</v>
      </c>
      <c r="E635" s="120" t="s">
        <v>2151</v>
      </c>
      <c r="F635" s="111" t="s">
        <v>2152</v>
      </c>
      <c r="G635" s="83">
        <v>137.88</v>
      </c>
      <c r="H635" s="108">
        <v>137.88</v>
      </c>
      <c r="I635" s="83">
        <v>6105.15665796345</v>
      </c>
      <c r="K635" s="121">
        <v>841779</v>
      </c>
    </row>
    <row r="636" ht="15" customHeight="1" spans="1:11">
      <c r="A636" s="114">
        <v>45493</v>
      </c>
      <c r="B636" s="115" t="s">
        <v>2153</v>
      </c>
      <c r="C636" s="83"/>
      <c r="D636" s="116" t="s">
        <v>2154</v>
      </c>
      <c r="E636" s="112" t="s">
        <v>2155</v>
      </c>
      <c r="F636" s="111" t="s">
        <v>2156</v>
      </c>
      <c r="G636" s="83">
        <v>138.37</v>
      </c>
      <c r="H636" s="108">
        <v>138.37</v>
      </c>
      <c r="I636" s="83">
        <v>6100</v>
      </c>
      <c r="K636" s="121">
        <v>844057</v>
      </c>
    </row>
    <row r="637" ht="15" customHeight="1" spans="1:11">
      <c r="A637" s="114">
        <v>45493</v>
      </c>
      <c r="B637" s="115" t="s">
        <v>2157</v>
      </c>
      <c r="C637" s="83"/>
      <c r="D637" s="116" t="s">
        <v>2158</v>
      </c>
      <c r="E637" s="112" t="s">
        <v>2159</v>
      </c>
      <c r="F637" s="111" t="s">
        <v>2160</v>
      </c>
      <c r="G637" s="83">
        <v>137.88</v>
      </c>
      <c r="H637" s="108">
        <v>137.88</v>
      </c>
      <c r="I637" s="83">
        <v>6017.20336524514</v>
      </c>
      <c r="K637" s="121">
        <v>829652</v>
      </c>
    </row>
    <row r="638" ht="15" customHeight="1" spans="1:11">
      <c r="A638" s="114">
        <v>45542</v>
      </c>
      <c r="B638" s="115" t="s">
        <v>2161</v>
      </c>
      <c r="C638" s="83"/>
      <c r="D638" s="116" t="s">
        <v>2162</v>
      </c>
      <c r="E638" s="109" t="s">
        <v>2163</v>
      </c>
      <c r="F638" s="111" t="s">
        <v>2164</v>
      </c>
      <c r="G638" s="83">
        <v>138.37</v>
      </c>
      <c r="H638" s="108">
        <v>138.37</v>
      </c>
      <c r="I638" s="83">
        <v>5817.735</v>
      </c>
      <c r="K638" s="121">
        <v>805000</v>
      </c>
    </row>
    <row r="639" ht="15" customHeight="1" spans="1:11">
      <c r="A639" s="114">
        <v>45708</v>
      </c>
      <c r="B639" s="115" t="s">
        <v>2165</v>
      </c>
      <c r="C639" s="83"/>
      <c r="D639" s="116" t="s">
        <v>2166</v>
      </c>
      <c r="E639" s="112" t="s">
        <v>2167</v>
      </c>
      <c r="F639" s="111" t="s">
        <v>2168</v>
      </c>
      <c r="G639" s="83">
        <v>137.88</v>
      </c>
      <c r="H639" s="108">
        <v>137.88</v>
      </c>
      <c r="I639" s="83">
        <v>7000</v>
      </c>
      <c r="K639" s="121">
        <v>965160</v>
      </c>
    </row>
    <row r="640" ht="15" customHeight="1" spans="1:11">
      <c r="A640" s="114">
        <v>45782</v>
      </c>
      <c r="B640" s="115" t="s">
        <v>2169</v>
      </c>
      <c r="C640" s="83"/>
      <c r="D640" s="116" t="s">
        <v>2170</v>
      </c>
      <c r="E640" s="112" t="s">
        <v>2171</v>
      </c>
      <c r="F640" s="111" t="s">
        <v>2172</v>
      </c>
      <c r="G640" s="83">
        <v>138.37</v>
      </c>
      <c r="H640" s="108">
        <v>138.37</v>
      </c>
      <c r="I640" s="83">
        <v>6866</v>
      </c>
      <c r="K640" s="121">
        <v>950000</v>
      </c>
    </row>
    <row r="641" ht="15" customHeight="1" spans="1:11">
      <c r="A641" s="114">
        <v>45583</v>
      </c>
      <c r="B641" s="115" t="s">
        <v>2173</v>
      </c>
      <c r="C641" s="83"/>
      <c r="D641" s="116" t="s">
        <v>2174</v>
      </c>
      <c r="E641" s="120" t="s">
        <v>2175</v>
      </c>
      <c r="F641" s="111" t="s">
        <v>2176</v>
      </c>
      <c r="G641" s="118">
        <v>123.34</v>
      </c>
      <c r="H641" s="108">
        <v>123.34</v>
      </c>
      <c r="I641" s="83">
        <v>7159.07</v>
      </c>
      <c r="K641" s="121">
        <v>883000</v>
      </c>
    </row>
    <row r="642" ht="15" customHeight="1" spans="1:11">
      <c r="A642" s="114">
        <v>45158</v>
      </c>
      <c r="B642" s="115" t="s">
        <v>2177</v>
      </c>
      <c r="C642" s="83"/>
      <c r="D642" s="126" t="s">
        <v>2178</v>
      </c>
      <c r="E642" s="120" t="s">
        <v>2179</v>
      </c>
      <c r="F642" s="107" t="s">
        <v>2180</v>
      </c>
      <c r="G642" s="118">
        <v>140.71</v>
      </c>
      <c r="H642" s="108">
        <v>140.71</v>
      </c>
      <c r="I642" s="83">
        <v>7364.59</v>
      </c>
      <c r="K642" s="121">
        <v>1036271</v>
      </c>
    </row>
    <row r="643" ht="15" customHeight="1" spans="1:11">
      <c r="A643" s="114">
        <v>45755</v>
      </c>
      <c r="B643" s="115" t="s">
        <v>2181</v>
      </c>
      <c r="C643" s="83"/>
      <c r="D643" s="116"/>
      <c r="E643" s="120" t="s">
        <v>2182</v>
      </c>
      <c r="F643" s="111" t="s">
        <v>2183</v>
      </c>
      <c r="G643" s="118">
        <v>138.52</v>
      </c>
      <c r="H643" s="108">
        <v>138.52</v>
      </c>
      <c r="I643" s="83">
        <v>5747</v>
      </c>
      <c r="K643" s="121">
        <v>796074</v>
      </c>
    </row>
    <row r="644" ht="15" customHeight="1" spans="1:11">
      <c r="A644" s="114">
        <v>45566</v>
      </c>
      <c r="B644" s="115" t="s">
        <v>2184</v>
      </c>
      <c r="C644" s="83"/>
      <c r="D644" s="126" t="s">
        <v>2185</v>
      </c>
      <c r="E644" s="109" t="s">
        <v>2186</v>
      </c>
      <c r="F644" s="107" t="s">
        <v>2187</v>
      </c>
      <c r="G644" s="83">
        <v>138.03</v>
      </c>
      <c r="H644" s="108">
        <v>138.03</v>
      </c>
      <c r="I644" s="83">
        <v>5578.5</v>
      </c>
      <c r="K644" s="121">
        <v>770000</v>
      </c>
    </row>
    <row r="645" ht="15" customHeight="1" spans="1:11">
      <c r="A645" s="114">
        <v>45537</v>
      </c>
      <c r="B645" s="115" t="s">
        <v>2188</v>
      </c>
      <c r="C645" s="83"/>
      <c r="D645" s="116" t="s">
        <v>2189</v>
      </c>
      <c r="E645" s="83" t="s">
        <v>2190</v>
      </c>
      <c r="F645" s="111" t="s">
        <v>2191</v>
      </c>
      <c r="G645" s="118">
        <v>138.52</v>
      </c>
      <c r="H645" s="108">
        <v>138.52</v>
      </c>
      <c r="I645" s="83">
        <v>5801.88</v>
      </c>
      <c r="K645" s="121">
        <v>803676</v>
      </c>
    </row>
    <row r="646" ht="15" customHeight="1" spans="1:11">
      <c r="A646" s="114">
        <v>45157</v>
      </c>
      <c r="B646" s="115" t="s">
        <v>2192</v>
      </c>
      <c r="C646" s="83"/>
      <c r="D646" s="116" t="s">
        <v>2193</v>
      </c>
      <c r="E646" s="109" t="s">
        <v>2194</v>
      </c>
      <c r="F646" s="107" t="s">
        <v>2195</v>
      </c>
      <c r="G646" s="83">
        <v>138.03</v>
      </c>
      <c r="H646" s="108">
        <v>138.03</v>
      </c>
      <c r="I646" s="83">
        <v>5820.88</v>
      </c>
      <c r="K646" s="121">
        <v>803455</v>
      </c>
    </row>
    <row r="647" ht="15" customHeight="1" spans="1:11">
      <c r="A647" s="114">
        <v>45624</v>
      </c>
      <c r="B647" s="115" t="s">
        <v>2196</v>
      </c>
      <c r="C647" s="83"/>
      <c r="D647" s="116" t="s">
        <v>2197</v>
      </c>
      <c r="E647" s="109" t="s">
        <v>2198</v>
      </c>
      <c r="F647" s="111" t="s">
        <v>2199</v>
      </c>
      <c r="G647" s="118">
        <v>138.52</v>
      </c>
      <c r="H647" s="108">
        <v>138.52</v>
      </c>
      <c r="I647" s="83">
        <v>5847.53</v>
      </c>
      <c r="K647" s="121">
        <v>810000</v>
      </c>
    </row>
    <row r="648" ht="15" customHeight="1" spans="1:11">
      <c r="A648" s="114">
        <v>45161</v>
      </c>
      <c r="B648" s="115" t="s">
        <v>2200</v>
      </c>
      <c r="C648" s="83"/>
      <c r="D648" s="116" t="s">
        <v>2201</v>
      </c>
      <c r="E648" s="120" t="s">
        <v>2202</v>
      </c>
      <c r="F648" s="107" t="s">
        <v>2203</v>
      </c>
      <c r="G648" s="83">
        <v>138.03</v>
      </c>
      <c r="H648" s="108">
        <v>138.03</v>
      </c>
      <c r="I648" s="83">
        <v>5853.48</v>
      </c>
      <c r="K648" s="121">
        <v>807957</v>
      </c>
    </row>
    <row r="649" ht="15" customHeight="1" spans="1:11">
      <c r="A649" s="114">
        <v>45222</v>
      </c>
      <c r="B649" s="115" t="s">
        <v>2204</v>
      </c>
      <c r="C649" s="83"/>
      <c r="D649" s="217" t="s">
        <v>2205</v>
      </c>
      <c r="E649" s="109" t="s">
        <v>2206</v>
      </c>
      <c r="F649" s="111" t="s">
        <v>2207</v>
      </c>
      <c r="G649" s="118">
        <v>138.52</v>
      </c>
      <c r="H649" s="108">
        <v>138.52</v>
      </c>
      <c r="I649" s="83">
        <v>5908.83</v>
      </c>
      <c r="K649" s="121">
        <v>818492</v>
      </c>
    </row>
    <row r="650" ht="15" customHeight="1" spans="1:11">
      <c r="A650" s="114">
        <v>45164</v>
      </c>
      <c r="B650" s="115" t="s">
        <v>2208</v>
      </c>
      <c r="C650" s="83"/>
      <c r="D650" s="116" t="s">
        <v>2209</v>
      </c>
      <c r="E650" s="120" t="s">
        <v>2210</v>
      </c>
      <c r="F650" s="107" t="s">
        <v>2211</v>
      </c>
      <c r="G650" s="83">
        <v>138.03</v>
      </c>
      <c r="H650" s="108">
        <v>138.03</v>
      </c>
      <c r="I650" s="83">
        <v>5927.835</v>
      </c>
      <c r="K650" s="121">
        <v>818219</v>
      </c>
    </row>
    <row r="651" ht="15" customHeight="1" spans="1:11">
      <c r="A651" s="114">
        <v>45175</v>
      </c>
      <c r="B651" s="83">
        <v>20230007702</v>
      </c>
      <c r="C651" s="83"/>
      <c r="D651" s="116" t="s">
        <v>2212</v>
      </c>
      <c r="E651" s="120" t="s">
        <v>2213</v>
      </c>
      <c r="F651" s="111" t="s">
        <v>2214</v>
      </c>
      <c r="G651" s="118">
        <v>138.52</v>
      </c>
      <c r="H651" s="108">
        <v>138.52</v>
      </c>
      <c r="I651" s="83">
        <v>5977.75</v>
      </c>
      <c r="K651" s="121">
        <v>828038</v>
      </c>
    </row>
    <row r="652" ht="15" customHeight="1" spans="1:11">
      <c r="A652" s="114">
        <v>45568</v>
      </c>
      <c r="B652" s="115" t="s">
        <v>1106</v>
      </c>
      <c r="C652" s="83"/>
      <c r="D652" s="116" t="s">
        <v>1107</v>
      </c>
      <c r="E652" s="120" t="s">
        <v>1108</v>
      </c>
      <c r="F652" s="107" t="s">
        <v>1109</v>
      </c>
      <c r="G652" s="83">
        <v>138.03</v>
      </c>
      <c r="H652" s="108">
        <v>138.03</v>
      </c>
      <c r="I652" s="83">
        <v>5976.96</v>
      </c>
      <c r="K652" s="121">
        <v>825000</v>
      </c>
    </row>
    <row r="653" ht="15" customHeight="1" spans="1:11">
      <c r="A653" s="114">
        <v>45174</v>
      </c>
      <c r="B653" s="123" t="s">
        <v>2215</v>
      </c>
      <c r="C653" s="83"/>
      <c r="D653" s="116" t="s">
        <v>2216</v>
      </c>
      <c r="E653" s="120" t="s">
        <v>2217</v>
      </c>
      <c r="F653" s="107" t="s">
        <v>2218</v>
      </c>
      <c r="G653" s="118">
        <v>138.52</v>
      </c>
      <c r="H653" s="108">
        <v>138.52</v>
      </c>
      <c r="I653" s="128">
        <v>6026.66</v>
      </c>
      <c r="K653" s="121">
        <v>834813</v>
      </c>
    </row>
    <row r="654" ht="15" customHeight="1" spans="1:11">
      <c r="A654" s="114">
        <v>45198</v>
      </c>
      <c r="B654" s="115" t="s">
        <v>2219</v>
      </c>
      <c r="C654" s="83"/>
      <c r="D654" s="116" t="s">
        <v>2220</v>
      </c>
      <c r="E654" s="109" t="s">
        <v>2221</v>
      </c>
      <c r="F654" s="111" t="s">
        <v>2222</v>
      </c>
      <c r="G654" s="83">
        <v>138.03</v>
      </c>
      <c r="H654" s="108">
        <v>138.03</v>
      </c>
      <c r="I654" s="83">
        <v>6045.66</v>
      </c>
      <c r="K654" s="121">
        <v>834484</v>
      </c>
    </row>
    <row r="655" ht="15" customHeight="1" spans="1:11">
      <c r="A655" s="114">
        <v>45566</v>
      </c>
      <c r="B655" s="115" t="s">
        <v>2223</v>
      </c>
      <c r="C655" s="83"/>
      <c r="D655" s="116" t="s">
        <v>2224</v>
      </c>
      <c r="E655" s="120" t="s">
        <v>2225</v>
      </c>
      <c r="F655" s="111" t="s">
        <v>2226</v>
      </c>
      <c r="G655" s="118">
        <v>138.52</v>
      </c>
      <c r="H655" s="108">
        <v>138.52</v>
      </c>
      <c r="I655" s="83">
        <v>5753.82616228703</v>
      </c>
      <c r="K655" s="121">
        <v>797020</v>
      </c>
    </row>
    <row r="656" ht="15" customHeight="1" spans="1:11">
      <c r="A656" s="114">
        <v>45203</v>
      </c>
      <c r="B656" s="115" t="s">
        <v>2227</v>
      </c>
      <c r="C656" s="83"/>
      <c r="D656" s="116" t="s">
        <v>2228</v>
      </c>
      <c r="E656" s="109" t="s">
        <v>2229</v>
      </c>
      <c r="F656" s="107" t="s">
        <v>2230</v>
      </c>
      <c r="G656" s="83">
        <v>138.03</v>
      </c>
      <c r="H656" s="108">
        <v>138.03</v>
      </c>
      <c r="I656" s="83">
        <v>6072.83</v>
      </c>
      <c r="K656" s="121">
        <v>838233</v>
      </c>
    </row>
    <row r="657" ht="15" customHeight="1" spans="1:11">
      <c r="A657" s="114">
        <v>45165</v>
      </c>
      <c r="B657" s="115" t="s">
        <v>2231</v>
      </c>
      <c r="C657" s="83"/>
      <c r="D657" s="116" t="s">
        <v>2232</v>
      </c>
      <c r="E657" s="120" t="s">
        <v>2233</v>
      </c>
      <c r="F657" s="111" t="s">
        <v>2234</v>
      </c>
      <c r="G657" s="118">
        <v>138.52</v>
      </c>
      <c r="H657" s="108">
        <v>138.52</v>
      </c>
      <c r="I657" s="83">
        <v>6082.75</v>
      </c>
      <c r="K657" s="121">
        <v>842587</v>
      </c>
    </row>
    <row r="658" ht="15" customHeight="1" spans="1:11">
      <c r="A658" s="114">
        <v>45203</v>
      </c>
      <c r="B658" s="116" t="s">
        <v>2235</v>
      </c>
      <c r="C658" s="83"/>
      <c r="D658" s="116" t="s">
        <v>2236</v>
      </c>
      <c r="E658" s="120" t="s">
        <v>2237</v>
      </c>
      <c r="F658" s="107" t="s">
        <v>2238</v>
      </c>
      <c r="G658" s="83">
        <v>138.03</v>
      </c>
      <c r="H658" s="108">
        <v>138.03</v>
      </c>
      <c r="I658" s="83">
        <v>6101.75</v>
      </c>
      <c r="K658" s="121">
        <v>842224</v>
      </c>
    </row>
    <row r="659" ht="15" customHeight="1" spans="1:11">
      <c r="A659" s="114">
        <v>45247</v>
      </c>
      <c r="B659" s="83">
        <v>20230009950</v>
      </c>
      <c r="C659" s="83"/>
      <c r="D659" s="116" t="s">
        <v>2239</v>
      </c>
      <c r="E659" s="120" t="s">
        <v>2240</v>
      </c>
      <c r="F659" s="111" t="s">
        <v>2241</v>
      </c>
      <c r="G659" s="118">
        <v>138.52</v>
      </c>
      <c r="H659" s="108">
        <v>138.52</v>
      </c>
      <c r="I659" s="83">
        <v>6050</v>
      </c>
      <c r="K659" s="121">
        <v>838046</v>
      </c>
    </row>
    <row r="660" ht="15" customHeight="1" spans="1:11">
      <c r="A660" s="114">
        <v>45177</v>
      </c>
      <c r="B660" s="83">
        <v>20230007694</v>
      </c>
      <c r="C660" s="83"/>
      <c r="D660" s="116" t="s">
        <v>2242</v>
      </c>
      <c r="E660" s="120" t="s">
        <v>2243</v>
      </c>
      <c r="F660" s="107" t="s">
        <v>2244</v>
      </c>
      <c r="G660" s="83">
        <v>138.03</v>
      </c>
      <c r="H660" s="108">
        <v>138.03</v>
      </c>
      <c r="I660" s="83">
        <v>6073.48</v>
      </c>
      <c r="K660" s="121">
        <v>838322</v>
      </c>
    </row>
    <row r="661" ht="15" customHeight="1" spans="1:11">
      <c r="A661" s="114">
        <v>45476</v>
      </c>
      <c r="B661" s="115" t="s">
        <v>2245</v>
      </c>
      <c r="C661" s="83"/>
      <c r="D661" s="116" t="s">
        <v>2246</v>
      </c>
      <c r="E661" s="109" t="s">
        <v>2247</v>
      </c>
      <c r="F661" s="111" t="s">
        <v>2248</v>
      </c>
      <c r="G661" s="118">
        <v>138.52</v>
      </c>
      <c r="H661" s="108">
        <v>138.52</v>
      </c>
      <c r="I661" s="83">
        <v>7200</v>
      </c>
      <c r="K661" s="121">
        <v>997344</v>
      </c>
    </row>
    <row r="662" ht="15" customHeight="1" spans="1:11">
      <c r="A662" s="114">
        <v>45623</v>
      </c>
      <c r="B662" s="83">
        <v>20240006840</v>
      </c>
      <c r="C662" s="83"/>
      <c r="D662" s="116" t="s">
        <v>2249</v>
      </c>
      <c r="E662" s="109" t="s">
        <v>2250</v>
      </c>
      <c r="F662" s="107" t="s">
        <v>2251</v>
      </c>
      <c r="G662" s="83">
        <v>138.03</v>
      </c>
      <c r="H662" s="108">
        <v>138.03</v>
      </c>
      <c r="I662" s="83">
        <v>6820</v>
      </c>
      <c r="K662" s="121">
        <v>941365</v>
      </c>
    </row>
    <row r="663" ht="15" customHeight="1" spans="1:11">
      <c r="A663" s="114">
        <v>45353</v>
      </c>
      <c r="B663" s="83">
        <v>20240001110</v>
      </c>
      <c r="C663" s="83"/>
      <c r="D663" s="116" t="s">
        <v>2252</v>
      </c>
      <c r="E663" s="112" t="s">
        <v>2253</v>
      </c>
      <c r="F663" s="111" t="s">
        <v>2254</v>
      </c>
      <c r="G663" s="83">
        <v>122.85</v>
      </c>
      <c r="H663" s="108">
        <v>122.85</v>
      </c>
      <c r="I663" s="83">
        <v>7374.85</v>
      </c>
      <c r="K663" s="121">
        <v>906000</v>
      </c>
    </row>
    <row r="664" ht="15" customHeight="1" spans="1:11">
      <c r="A664" s="114">
        <v>45301</v>
      </c>
      <c r="B664" s="83">
        <v>20240000219</v>
      </c>
      <c r="C664" s="83"/>
      <c r="D664" s="116" t="s">
        <v>2255</v>
      </c>
      <c r="E664" s="112" t="s">
        <v>2256</v>
      </c>
      <c r="F664" s="107" t="s">
        <v>2257</v>
      </c>
      <c r="G664" s="83">
        <v>150.17</v>
      </c>
      <c r="H664" s="108">
        <v>150.17</v>
      </c>
      <c r="I664" s="83">
        <v>7384.59</v>
      </c>
      <c r="K664" s="121">
        <v>1108944</v>
      </c>
    </row>
    <row r="665" ht="15" customHeight="1" spans="1:11">
      <c r="A665" s="114">
        <v>45641</v>
      </c>
      <c r="B665" s="83">
        <v>20240007219</v>
      </c>
      <c r="C665" s="83"/>
      <c r="D665" s="116" t="s">
        <v>2258</v>
      </c>
      <c r="E665" s="83" t="s">
        <v>2259</v>
      </c>
      <c r="F665" s="111" t="s">
        <v>2260</v>
      </c>
      <c r="G665" s="83">
        <v>138.03</v>
      </c>
      <c r="H665" s="108">
        <v>138.03</v>
      </c>
      <c r="I665" s="83">
        <v>5723.39</v>
      </c>
      <c r="K665" s="121">
        <v>790000</v>
      </c>
    </row>
    <row r="666" ht="15" customHeight="1" spans="1:11">
      <c r="A666" s="114">
        <v>45593</v>
      </c>
      <c r="B666" s="83">
        <v>20240006325</v>
      </c>
      <c r="C666" s="83"/>
      <c r="D666" s="116" t="s">
        <v>2261</v>
      </c>
      <c r="E666" s="83" t="s">
        <v>2262</v>
      </c>
      <c r="F666" s="107" t="s">
        <v>2263</v>
      </c>
      <c r="G666" s="83">
        <v>147.25</v>
      </c>
      <c r="H666" s="108">
        <v>147.25</v>
      </c>
      <c r="I666" s="83">
        <v>5691</v>
      </c>
      <c r="K666" s="121">
        <v>838000</v>
      </c>
    </row>
    <row r="667" ht="15" customHeight="1" spans="1:11">
      <c r="A667" s="114">
        <v>45159</v>
      </c>
      <c r="B667" s="83">
        <v>20230007093</v>
      </c>
      <c r="C667" s="83"/>
      <c r="D667" s="116" t="s">
        <v>2264</v>
      </c>
      <c r="E667" s="83" t="s">
        <v>2265</v>
      </c>
      <c r="F667" s="111" t="s">
        <v>2266</v>
      </c>
      <c r="G667" s="83">
        <v>138.03</v>
      </c>
      <c r="H667" s="108">
        <v>138.03</v>
      </c>
      <c r="I667" s="83">
        <v>5827.4</v>
      </c>
      <c r="K667" s="121">
        <v>804356</v>
      </c>
    </row>
    <row r="668" ht="15" customHeight="1" spans="1:11">
      <c r="A668" s="114">
        <v>45472</v>
      </c>
      <c r="B668" s="83">
        <v>20240003721</v>
      </c>
      <c r="C668" s="83"/>
      <c r="D668" s="116" t="s">
        <v>2267</v>
      </c>
      <c r="E668" s="112" t="s">
        <v>2268</v>
      </c>
      <c r="F668" s="111" t="s">
        <v>2269</v>
      </c>
      <c r="G668" s="83">
        <v>147.25</v>
      </c>
      <c r="H668" s="108">
        <v>147.25</v>
      </c>
      <c r="I668" s="83">
        <v>5512.46859083192</v>
      </c>
      <c r="K668" s="121">
        <v>811711</v>
      </c>
    </row>
    <row r="669" ht="15" customHeight="1" spans="1:11">
      <c r="A669" s="114">
        <v>45198</v>
      </c>
      <c r="B669" s="83">
        <v>20230008193</v>
      </c>
      <c r="C669" s="83"/>
      <c r="D669" s="116" t="s">
        <v>2270</v>
      </c>
      <c r="E669" s="83" t="s">
        <v>2271</v>
      </c>
      <c r="F669" s="111" t="s">
        <v>2272</v>
      </c>
      <c r="G669" s="83">
        <v>138.03</v>
      </c>
      <c r="H669" s="108">
        <v>138.03</v>
      </c>
      <c r="I669" s="83">
        <v>5860.01</v>
      </c>
      <c r="K669" s="121">
        <v>808857</v>
      </c>
    </row>
    <row r="670" ht="15" customHeight="1" spans="1:11">
      <c r="A670" s="114">
        <v>45599</v>
      </c>
      <c r="B670" s="83">
        <v>20240006415</v>
      </c>
      <c r="C670" s="83"/>
      <c r="D670" s="116" t="s">
        <v>2273</v>
      </c>
      <c r="E670" s="83" t="s">
        <v>2274</v>
      </c>
      <c r="F670" s="111" t="s">
        <v>2275</v>
      </c>
      <c r="G670" s="83">
        <v>147.25</v>
      </c>
      <c r="H670" s="108">
        <v>147.25</v>
      </c>
      <c r="I670" s="83">
        <v>5855.93</v>
      </c>
      <c r="K670" s="121">
        <v>862285</v>
      </c>
    </row>
    <row r="671" ht="15" customHeight="1" spans="1:11">
      <c r="A671" s="114">
        <v>45165</v>
      </c>
      <c r="B671" s="83">
        <v>20230007324</v>
      </c>
      <c r="C671" s="83"/>
      <c r="D671" s="116" t="s">
        <v>2276</v>
      </c>
      <c r="E671" s="112" t="s">
        <v>2277</v>
      </c>
      <c r="F671" s="111" t="s">
        <v>2278</v>
      </c>
      <c r="G671" s="83">
        <v>138.03</v>
      </c>
      <c r="H671" s="108">
        <v>138.03</v>
      </c>
      <c r="I671" s="83">
        <v>5934.35</v>
      </c>
      <c r="K671" s="121">
        <v>819119</v>
      </c>
    </row>
    <row r="672" ht="15" customHeight="1" spans="1:11">
      <c r="A672" s="114">
        <v>45160</v>
      </c>
      <c r="B672" s="83">
        <v>20230007103</v>
      </c>
      <c r="C672" s="83"/>
      <c r="D672" s="116" t="s">
        <v>2279</v>
      </c>
      <c r="E672" s="112" t="s">
        <v>2280</v>
      </c>
      <c r="F672" s="111" t="s">
        <v>2281</v>
      </c>
      <c r="G672" s="83">
        <v>147.25</v>
      </c>
      <c r="H672" s="108">
        <v>147.25</v>
      </c>
      <c r="I672" s="83">
        <v>5919.44</v>
      </c>
      <c r="K672" s="121">
        <v>871637</v>
      </c>
    </row>
    <row r="673" ht="15" customHeight="1" spans="1:11">
      <c r="A673" s="114">
        <v>45159</v>
      </c>
      <c r="B673" s="83">
        <v>20230007075</v>
      </c>
      <c r="C673" s="83"/>
      <c r="D673" s="116" t="s">
        <v>2282</v>
      </c>
      <c r="E673" s="83" t="s">
        <v>2283</v>
      </c>
      <c r="F673" s="111" t="s">
        <v>2284</v>
      </c>
      <c r="G673" s="83">
        <v>138.03</v>
      </c>
      <c r="H673" s="108">
        <v>138.03</v>
      </c>
      <c r="I673" s="83">
        <v>6003.27</v>
      </c>
      <c r="K673" s="121">
        <v>828632</v>
      </c>
    </row>
    <row r="674" ht="15" customHeight="1" spans="1:11">
      <c r="A674" s="114">
        <v>45178</v>
      </c>
      <c r="B674" s="83">
        <v>20230007748</v>
      </c>
      <c r="C674" s="83"/>
      <c r="D674" s="116" t="s">
        <v>2285</v>
      </c>
      <c r="E674" s="83" t="s">
        <v>2286</v>
      </c>
      <c r="F674" s="111" t="s">
        <v>2287</v>
      </c>
      <c r="G674" s="83">
        <v>147.25</v>
      </c>
      <c r="H674" s="108">
        <v>147.25</v>
      </c>
      <c r="I674" s="83">
        <v>5988.35</v>
      </c>
      <c r="K674" s="121">
        <v>881785</v>
      </c>
    </row>
    <row r="675" ht="15" customHeight="1" spans="1:11">
      <c r="A675" s="114">
        <v>45166</v>
      </c>
      <c r="B675" s="83">
        <v>20230007351</v>
      </c>
      <c r="C675" s="83"/>
      <c r="D675" s="116"/>
      <c r="E675" s="112" t="s">
        <v>2288</v>
      </c>
      <c r="F675" s="111" t="s">
        <v>2289</v>
      </c>
      <c r="G675" s="83">
        <v>138.03</v>
      </c>
      <c r="H675" s="108">
        <v>138.03</v>
      </c>
      <c r="I675" s="83">
        <v>5952.18</v>
      </c>
      <c r="K675" s="121">
        <v>821580</v>
      </c>
    </row>
    <row r="676" ht="15" customHeight="1" spans="1:11">
      <c r="A676" s="114">
        <v>45373</v>
      </c>
      <c r="B676" s="83">
        <v>20240001563</v>
      </c>
      <c r="C676" s="83"/>
      <c r="D676" s="116" t="s">
        <v>2290</v>
      </c>
      <c r="E676" s="112" t="s">
        <v>2291</v>
      </c>
      <c r="F676" s="111" t="s">
        <v>2292</v>
      </c>
      <c r="G676" s="83">
        <v>147.25</v>
      </c>
      <c r="H676" s="108">
        <v>147.25</v>
      </c>
      <c r="I676" s="83">
        <v>6037.35144312394</v>
      </c>
      <c r="K676" s="121">
        <v>889000</v>
      </c>
    </row>
    <row r="677" ht="15" customHeight="1" spans="1:11">
      <c r="A677" s="114">
        <v>45374</v>
      </c>
      <c r="B677" s="112" t="s">
        <v>2293</v>
      </c>
      <c r="C677" s="83"/>
      <c r="D677" s="116" t="s">
        <v>2294</v>
      </c>
      <c r="E677" s="112" t="s">
        <v>2295</v>
      </c>
      <c r="F677" s="111" t="s">
        <v>2296</v>
      </c>
      <c r="G677" s="83">
        <v>138.03</v>
      </c>
      <c r="H677" s="108">
        <v>138.03</v>
      </c>
      <c r="I677" s="83">
        <v>6079.35</v>
      </c>
      <c r="K677" s="121">
        <v>839133</v>
      </c>
    </row>
    <row r="678" ht="15" customHeight="1" spans="1:11">
      <c r="A678" s="114">
        <v>45373</v>
      </c>
      <c r="B678" s="83">
        <v>20240001566</v>
      </c>
      <c r="C678" s="83"/>
      <c r="D678" s="116" t="s">
        <v>2297</v>
      </c>
      <c r="E678" s="83" t="s">
        <v>2298</v>
      </c>
      <c r="F678" s="111" t="s">
        <v>2299</v>
      </c>
      <c r="G678" s="83">
        <v>147.25</v>
      </c>
      <c r="H678" s="108">
        <v>147.25</v>
      </c>
      <c r="I678" s="83">
        <v>6064.43</v>
      </c>
      <c r="K678" s="121">
        <v>892988</v>
      </c>
    </row>
    <row r="679" ht="15" customHeight="1" spans="1:11">
      <c r="A679" s="114">
        <v>45169</v>
      </c>
      <c r="B679" s="83">
        <v>20230007467</v>
      </c>
      <c r="C679" s="83"/>
      <c r="D679" s="116" t="s">
        <v>2300</v>
      </c>
      <c r="E679" s="83" t="s">
        <v>2301</v>
      </c>
      <c r="F679" s="111" t="s">
        <v>2302</v>
      </c>
      <c r="G679" s="83">
        <v>138.03</v>
      </c>
      <c r="H679" s="108">
        <v>138.03</v>
      </c>
      <c r="I679" s="83">
        <v>6108.27</v>
      </c>
      <c r="K679" s="121">
        <v>843124</v>
      </c>
    </row>
    <row r="680" ht="15" customHeight="1" spans="1:11">
      <c r="A680" s="114">
        <v>45383</v>
      </c>
      <c r="B680" s="83">
        <v>20240001789</v>
      </c>
      <c r="C680" s="83"/>
      <c r="D680" s="116" t="s">
        <v>2303</v>
      </c>
      <c r="E680" s="112" t="s">
        <v>2304</v>
      </c>
      <c r="F680" s="111" t="s">
        <v>2305</v>
      </c>
      <c r="G680" s="83">
        <v>147.25</v>
      </c>
      <c r="H680" s="108">
        <v>147.25</v>
      </c>
      <c r="I680" s="83">
        <v>6100</v>
      </c>
      <c r="K680" s="121">
        <v>898225</v>
      </c>
    </row>
    <row r="681" ht="15" customHeight="1" spans="1:11">
      <c r="A681" s="114">
        <v>45164</v>
      </c>
      <c r="B681" s="83">
        <v>20230007286</v>
      </c>
      <c r="C681" s="83"/>
      <c r="D681" s="116" t="s">
        <v>2306</v>
      </c>
      <c r="E681" s="112" t="s">
        <v>2307</v>
      </c>
      <c r="F681" s="111" t="s">
        <v>2308</v>
      </c>
      <c r="G681" s="83">
        <v>138.03</v>
      </c>
      <c r="H681" s="108">
        <v>138.03</v>
      </c>
      <c r="I681" s="83">
        <v>6130.01</v>
      </c>
      <c r="K681" s="121">
        <v>846126</v>
      </c>
    </row>
    <row r="682" ht="15" customHeight="1" spans="1:11">
      <c r="A682" s="114">
        <v>45449</v>
      </c>
      <c r="B682" s="83">
        <v>20240003336</v>
      </c>
      <c r="C682" s="83"/>
      <c r="D682" s="116" t="s">
        <v>2309</v>
      </c>
      <c r="E682" s="112" t="s">
        <v>2310</v>
      </c>
      <c r="F682" s="111" t="s">
        <v>2311</v>
      </c>
      <c r="G682" s="83">
        <v>147.25</v>
      </c>
      <c r="H682" s="108">
        <v>147.25</v>
      </c>
      <c r="I682" s="83">
        <v>6132.42784380306</v>
      </c>
      <c r="K682" s="121">
        <v>903000</v>
      </c>
    </row>
    <row r="683" ht="15" customHeight="1" spans="1:11">
      <c r="A683" s="114">
        <v>45706</v>
      </c>
      <c r="B683" s="83">
        <v>20250000690</v>
      </c>
      <c r="C683" s="83"/>
      <c r="D683" s="116"/>
      <c r="E683" s="83" t="s">
        <v>2312</v>
      </c>
      <c r="F683" s="111" t="s">
        <v>2313</v>
      </c>
      <c r="G683" s="83">
        <v>138.03</v>
      </c>
      <c r="H683" s="108">
        <v>138.03</v>
      </c>
      <c r="I683" s="83">
        <v>6882.56</v>
      </c>
      <c r="K683" s="121">
        <v>950000</v>
      </c>
    </row>
    <row r="684" ht="15" customHeight="1" spans="1:11">
      <c r="A684" s="114">
        <v>45570</v>
      </c>
      <c r="B684" s="83">
        <v>20240005902</v>
      </c>
      <c r="C684" s="83"/>
      <c r="D684" s="116" t="s">
        <v>2314</v>
      </c>
      <c r="E684" s="83" t="s">
        <v>2315</v>
      </c>
      <c r="F684" s="111" t="s">
        <v>2316</v>
      </c>
      <c r="G684" s="83">
        <v>147.25</v>
      </c>
      <c r="H684" s="108">
        <v>147.25</v>
      </c>
      <c r="I684" s="83">
        <v>7164</v>
      </c>
      <c r="K684" s="121">
        <v>1054899</v>
      </c>
    </row>
    <row r="685" ht="15" customHeight="1" spans="1:11">
      <c r="A685" s="127">
        <v>45434</v>
      </c>
      <c r="B685" s="83">
        <v>20240003043</v>
      </c>
      <c r="C685" s="83"/>
      <c r="D685" s="218" t="s">
        <v>1110</v>
      </c>
      <c r="E685" s="112" t="s">
        <v>1111</v>
      </c>
      <c r="F685" s="129" t="s">
        <v>1112</v>
      </c>
      <c r="G685" s="130">
        <v>150.19</v>
      </c>
      <c r="H685" s="108">
        <v>150.19</v>
      </c>
      <c r="I685" s="83">
        <v>8200</v>
      </c>
      <c r="K685" s="131">
        <v>1231558</v>
      </c>
    </row>
    <row r="686" ht="15" customHeight="1" spans="1:11">
      <c r="A686" s="127">
        <v>45516</v>
      </c>
      <c r="B686" s="83">
        <v>20240004628</v>
      </c>
      <c r="C686" s="83"/>
      <c r="D686" s="217" t="s">
        <v>1113</v>
      </c>
      <c r="E686" s="83" t="s">
        <v>1114</v>
      </c>
      <c r="F686" s="129" t="s">
        <v>1115</v>
      </c>
      <c r="G686" s="130">
        <v>122.87</v>
      </c>
      <c r="H686" s="108">
        <v>122.87</v>
      </c>
      <c r="I686" s="83">
        <v>7894.5226662326</v>
      </c>
      <c r="K686" s="83">
        <v>970000</v>
      </c>
    </row>
    <row r="687" ht="15" customHeight="1" spans="1:11">
      <c r="A687" s="127">
        <v>45611</v>
      </c>
      <c r="B687" s="83">
        <v>20240006617</v>
      </c>
      <c r="C687" s="83"/>
      <c r="D687" s="217" t="s">
        <v>1116</v>
      </c>
      <c r="E687" s="83" t="s">
        <v>1117</v>
      </c>
      <c r="F687" s="132" t="s">
        <v>1118</v>
      </c>
      <c r="G687" s="130">
        <v>148.64</v>
      </c>
      <c r="H687" s="108">
        <v>148.64</v>
      </c>
      <c r="I687" s="83">
        <v>5780</v>
      </c>
      <c r="K687" s="83">
        <v>859139</v>
      </c>
    </row>
    <row r="688" ht="15" customHeight="1" spans="1:11">
      <c r="A688" s="127">
        <v>45611</v>
      </c>
      <c r="B688" s="83">
        <v>20240006618</v>
      </c>
      <c r="C688" s="83"/>
      <c r="D688" s="217" t="s">
        <v>1119</v>
      </c>
      <c r="E688" s="83" t="s">
        <v>1120</v>
      </c>
      <c r="F688" s="129" t="s">
        <v>1121</v>
      </c>
      <c r="G688" s="130">
        <v>139.33</v>
      </c>
      <c r="H688" s="108">
        <v>139.33</v>
      </c>
      <c r="I688" s="83">
        <v>5784.75</v>
      </c>
      <c r="K688" s="83">
        <v>805990</v>
      </c>
    </row>
    <row r="689" ht="15" customHeight="1" spans="1:11">
      <c r="A689" s="127">
        <v>45583</v>
      </c>
      <c r="B689" s="83">
        <v>20240006190</v>
      </c>
      <c r="C689" s="83"/>
      <c r="D689" s="217" t="s">
        <v>1122</v>
      </c>
      <c r="E689" s="112" t="s">
        <v>1123</v>
      </c>
      <c r="F689" s="132" t="s">
        <v>1124</v>
      </c>
      <c r="G689" s="130">
        <v>148.64</v>
      </c>
      <c r="H689" s="108">
        <v>148.64</v>
      </c>
      <c r="I689" s="83">
        <v>5824.48</v>
      </c>
      <c r="K689" s="83">
        <v>865751</v>
      </c>
    </row>
    <row r="690" ht="15" customHeight="1" spans="1:11">
      <c r="A690" s="127">
        <v>45416</v>
      </c>
      <c r="B690" s="83">
        <v>20240002531</v>
      </c>
      <c r="C690" s="83"/>
      <c r="D690" s="217" t="s">
        <v>2317</v>
      </c>
      <c r="E690" s="112" t="s">
        <v>2318</v>
      </c>
      <c r="F690" s="129" t="s">
        <v>2319</v>
      </c>
      <c r="G690" s="130">
        <v>139.33</v>
      </c>
      <c r="H690" s="108">
        <v>139.33</v>
      </c>
      <c r="I690" s="83">
        <v>5839.41</v>
      </c>
      <c r="K690" s="83">
        <v>813605</v>
      </c>
    </row>
    <row r="691" ht="15" customHeight="1" spans="1:11">
      <c r="A691" s="127">
        <v>45566</v>
      </c>
      <c r="B691" s="83">
        <v>20240005546</v>
      </c>
      <c r="C691" s="83"/>
      <c r="D691" s="217" t="s">
        <v>1125</v>
      </c>
      <c r="E691" s="83" t="s">
        <v>1126</v>
      </c>
      <c r="F691" s="132" t="s">
        <v>1127</v>
      </c>
      <c r="G691" s="130">
        <v>148.64</v>
      </c>
      <c r="H691" s="108">
        <v>148.64</v>
      </c>
      <c r="I691" s="83">
        <v>5657.21</v>
      </c>
      <c r="K691" s="83">
        <v>840888</v>
      </c>
    </row>
    <row r="692" ht="15" customHeight="1" spans="1:11">
      <c r="A692" s="127">
        <v>45472</v>
      </c>
      <c r="B692" s="83">
        <v>20240003715</v>
      </c>
      <c r="C692" s="83"/>
      <c r="D692" s="217" t="s">
        <v>1128</v>
      </c>
      <c r="E692" s="83" t="s">
        <v>1129</v>
      </c>
      <c r="F692" s="129" t="s">
        <v>1130</v>
      </c>
      <c r="G692" s="130">
        <v>139.33</v>
      </c>
      <c r="H692" s="108">
        <v>139.33</v>
      </c>
      <c r="I692" s="83">
        <v>5600</v>
      </c>
      <c r="K692" s="83">
        <v>780248</v>
      </c>
    </row>
    <row r="693" ht="15" customHeight="1" spans="1:11">
      <c r="A693" s="127">
        <v>45416</v>
      </c>
      <c r="B693" s="83">
        <v>20240002559</v>
      </c>
      <c r="C693" s="83"/>
      <c r="D693" s="217" t="s">
        <v>1131</v>
      </c>
      <c r="E693" s="83" t="s">
        <v>1132</v>
      </c>
      <c r="F693" s="132" t="s">
        <v>1133</v>
      </c>
      <c r="G693" s="130">
        <v>148.64</v>
      </c>
      <c r="H693" s="108">
        <v>148.64</v>
      </c>
      <c r="I693" s="83">
        <v>5897.806</v>
      </c>
      <c r="K693" s="83">
        <v>876650</v>
      </c>
    </row>
    <row r="694" ht="15" customHeight="1" spans="1:11">
      <c r="A694" s="127">
        <v>45472</v>
      </c>
      <c r="B694" s="83">
        <v>20240003716</v>
      </c>
      <c r="C694" s="83"/>
      <c r="D694" s="217" t="s">
        <v>1134</v>
      </c>
      <c r="E694" s="112" t="s">
        <v>1135</v>
      </c>
      <c r="F694" s="129" t="s">
        <v>1136</v>
      </c>
      <c r="G694" s="130">
        <v>139.33</v>
      </c>
      <c r="H694" s="108">
        <v>139.33</v>
      </c>
      <c r="I694" s="83">
        <v>5946.36</v>
      </c>
      <c r="K694" s="83">
        <v>828507</v>
      </c>
    </row>
    <row r="695" ht="15" customHeight="1" spans="1:11">
      <c r="A695" s="127">
        <v>45605</v>
      </c>
      <c r="B695" s="83">
        <v>20240006521</v>
      </c>
      <c r="C695" s="83"/>
      <c r="D695" s="217" t="s">
        <v>1137</v>
      </c>
      <c r="E695" s="83" t="s">
        <v>1138</v>
      </c>
      <c r="F695" s="132" t="s">
        <v>1139</v>
      </c>
      <c r="G695" s="130">
        <v>148.64</v>
      </c>
      <c r="H695" s="108">
        <v>148.64</v>
      </c>
      <c r="I695" s="83">
        <v>5965.8</v>
      </c>
      <c r="K695" s="83">
        <v>886756</v>
      </c>
    </row>
    <row r="696" ht="15" customHeight="1" spans="1:11">
      <c r="A696" s="127">
        <v>45416</v>
      </c>
      <c r="B696" s="83">
        <v>20240002527</v>
      </c>
      <c r="C696" s="83"/>
      <c r="D696" s="217" t="s">
        <v>1140</v>
      </c>
      <c r="E696" s="112" t="s">
        <v>1141</v>
      </c>
      <c r="F696" s="129" t="s">
        <v>1142</v>
      </c>
      <c r="G696" s="130">
        <v>139.33</v>
      </c>
      <c r="H696" s="108">
        <v>139.33</v>
      </c>
      <c r="I696" s="83">
        <v>5978.61192851504</v>
      </c>
      <c r="K696" s="83">
        <v>833000</v>
      </c>
    </row>
    <row r="697" ht="15" customHeight="1" spans="1:11">
      <c r="A697" s="127">
        <v>45493</v>
      </c>
      <c r="B697" s="83">
        <v>20240004168</v>
      </c>
      <c r="C697" s="83"/>
      <c r="D697" s="217" t="s">
        <v>1143</v>
      </c>
      <c r="E697" s="83" t="s">
        <v>1144</v>
      </c>
      <c r="F697" s="132" t="s">
        <v>1145</v>
      </c>
      <c r="G697" s="130">
        <v>148.64</v>
      </c>
      <c r="H697" s="108">
        <v>148.64</v>
      </c>
      <c r="I697" s="83">
        <v>5948.08261571582</v>
      </c>
      <c r="K697" s="83">
        <v>884123</v>
      </c>
    </row>
    <row r="698" ht="15" customHeight="1" spans="1:11">
      <c r="A698" s="127">
        <v>45566</v>
      </c>
      <c r="B698" s="83">
        <v>20240005557</v>
      </c>
      <c r="C698" s="83"/>
      <c r="D698" s="217" t="s">
        <v>1146</v>
      </c>
      <c r="E698" s="112" t="s">
        <v>1147</v>
      </c>
      <c r="F698" s="133" t="s">
        <v>1148</v>
      </c>
      <c r="G698" s="130">
        <v>139.33</v>
      </c>
      <c r="H698" s="108">
        <v>139.33</v>
      </c>
      <c r="I698" s="83">
        <v>5892.34</v>
      </c>
      <c r="K698" s="83">
        <v>820980</v>
      </c>
    </row>
    <row r="699" ht="15" customHeight="1" spans="1:11">
      <c r="A699" s="127">
        <v>45591</v>
      </c>
      <c r="B699" s="83">
        <v>20240005654</v>
      </c>
      <c r="C699" s="83"/>
      <c r="D699" s="217" t="s">
        <v>1149</v>
      </c>
      <c r="E699" s="83" t="s">
        <v>1150</v>
      </c>
      <c r="F699" s="129" t="s">
        <v>1151</v>
      </c>
      <c r="G699" s="130">
        <v>148.64</v>
      </c>
      <c r="H699" s="108">
        <v>148.64</v>
      </c>
      <c r="I699" s="83">
        <v>5853.07</v>
      </c>
      <c r="K699" s="83">
        <v>870000</v>
      </c>
    </row>
    <row r="700" ht="15" customHeight="1" spans="1:11">
      <c r="A700" s="127">
        <v>45493</v>
      </c>
      <c r="B700" s="83">
        <v>20240004164</v>
      </c>
      <c r="C700" s="83"/>
      <c r="D700" s="217" t="s">
        <v>1152</v>
      </c>
      <c r="E700" s="83" t="s">
        <v>1153</v>
      </c>
      <c r="F700" s="129" t="s">
        <v>1154</v>
      </c>
      <c r="G700" s="130">
        <v>139.33</v>
      </c>
      <c r="H700" s="108">
        <v>139.33</v>
      </c>
      <c r="I700" s="83">
        <v>6091.36</v>
      </c>
      <c r="K700" s="83">
        <v>848710</v>
      </c>
    </row>
    <row r="701" ht="15" customHeight="1" spans="1:11">
      <c r="A701" s="127">
        <v>45540</v>
      </c>
      <c r="B701" s="83">
        <v>20240005098</v>
      </c>
      <c r="C701" s="83"/>
      <c r="D701" s="217" t="s">
        <v>1155</v>
      </c>
      <c r="E701" s="83" t="s">
        <v>1156</v>
      </c>
      <c r="F701" s="132" t="s">
        <v>1157</v>
      </c>
      <c r="G701" s="130">
        <v>148.64</v>
      </c>
      <c r="H701" s="108">
        <v>148.64</v>
      </c>
      <c r="I701" s="83">
        <v>5920.34445640474</v>
      </c>
      <c r="K701" s="83">
        <v>880000</v>
      </c>
    </row>
    <row r="702" ht="15" customHeight="1" spans="1:11">
      <c r="A702" s="127">
        <v>45428</v>
      </c>
      <c r="B702" s="83">
        <v>20240002913</v>
      </c>
      <c r="C702" s="83"/>
      <c r="D702" s="217" t="s">
        <v>1158</v>
      </c>
      <c r="E702" s="83" t="s">
        <v>1159</v>
      </c>
      <c r="F702" s="129" t="s">
        <v>1160</v>
      </c>
      <c r="G702" s="130">
        <v>139.33</v>
      </c>
      <c r="H702" s="108">
        <v>139.33</v>
      </c>
      <c r="I702" s="83">
        <v>6120.28</v>
      </c>
      <c r="K702" s="83">
        <v>852739</v>
      </c>
    </row>
    <row r="703" ht="15" customHeight="1" spans="1:11">
      <c r="A703" s="127">
        <v>45569</v>
      </c>
      <c r="B703" s="83">
        <v>20240005780</v>
      </c>
      <c r="C703" s="83"/>
      <c r="D703" s="217" t="s">
        <v>1161</v>
      </c>
      <c r="E703" s="83" t="s">
        <v>1162</v>
      </c>
      <c r="F703" s="132" t="s">
        <v>1163</v>
      </c>
      <c r="G703" s="130">
        <v>148.64</v>
      </c>
      <c r="H703" s="108">
        <v>148.64</v>
      </c>
      <c r="I703" s="83">
        <v>5747.09</v>
      </c>
      <c r="K703" s="83">
        <v>854247</v>
      </c>
    </row>
    <row r="704" ht="15" customHeight="1" spans="1:11">
      <c r="A704" s="127">
        <v>45477</v>
      </c>
      <c r="B704" s="83">
        <v>20240003839</v>
      </c>
      <c r="C704" s="83"/>
      <c r="D704" s="217" t="s">
        <v>1164</v>
      </c>
      <c r="E704" s="112" t="s">
        <v>1165</v>
      </c>
      <c r="F704" s="129" t="s">
        <v>1166</v>
      </c>
      <c r="G704" s="130">
        <v>139.33</v>
      </c>
      <c r="H704" s="108">
        <v>139.33</v>
      </c>
      <c r="I704" s="83">
        <v>6142.02253642432</v>
      </c>
      <c r="K704" s="83">
        <v>855768</v>
      </c>
    </row>
    <row r="705" ht="15" customHeight="1" spans="1:11">
      <c r="A705" s="127">
        <v>45825</v>
      </c>
      <c r="B705" s="83">
        <v>20250003135</v>
      </c>
      <c r="C705" s="83"/>
      <c r="D705" s="217" t="s">
        <v>2320</v>
      </c>
      <c r="E705" s="83" t="s">
        <v>2321</v>
      </c>
      <c r="F705" s="132" t="s">
        <v>2322</v>
      </c>
      <c r="G705" s="130">
        <v>148.64</v>
      </c>
      <c r="H705" s="108">
        <v>148.64</v>
      </c>
      <c r="I705" s="83">
        <v>7131.324</v>
      </c>
      <c r="K705" s="83">
        <v>1060000</v>
      </c>
    </row>
    <row r="706" ht="15" customHeight="1" spans="1:11">
      <c r="A706" s="127">
        <v>45737</v>
      </c>
      <c r="B706" s="83">
        <v>20250001457</v>
      </c>
      <c r="C706" s="83"/>
      <c r="D706" s="217" t="s">
        <v>2323</v>
      </c>
      <c r="E706" s="83" t="s">
        <v>2324</v>
      </c>
      <c r="F706" s="132" t="s">
        <v>2325</v>
      </c>
      <c r="G706" s="130">
        <v>101.56</v>
      </c>
      <c r="H706" s="108">
        <v>101.56</v>
      </c>
      <c r="I706" s="83">
        <v>8270.97</v>
      </c>
      <c r="K706" s="83">
        <v>840000</v>
      </c>
    </row>
    <row r="707" ht="15" customHeight="1" spans="1:11">
      <c r="A707" s="127">
        <v>45602</v>
      </c>
      <c r="B707" s="83">
        <v>20240006475</v>
      </c>
      <c r="C707" s="83"/>
      <c r="D707" s="112"/>
      <c r="E707" s="112" t="s">
        <v>1167</v>
      </c>
      <c r="F707" s="129" t="s">
        <v>1168</v>
      </c>
      <c r="G707" s="130">
        <v>119.74</v>
      </c>
      <c r="H707" s="108">
        <v>119.74</v>
      </c>
      <c r="I707" s="83">
        <v>8120</v>
      </c>
      <c r="K707" s="83">
        <v>972289</v>
      </c>
    </row>
    <row r="708" ht="15" customHeight="1" spans="1:11">
      <c r="A708" s="127">
        <v>45796</v>
      </c>
      <c r="B708" s="83">
        <v>20250002540</v>
      </c>
      <c r="C708" s="83"/>
      <c r="D708" s="217" t="s">
        <v>2326</v>
      </c>
      <c r="E708" s="83" t="s">
        <v>2327</v>
      </c>
      <c r="F708" s="132" t="s">
        <v>2328</v>
      </c>
      <c r="G708" s="130">
        <v>117.84</v>
      </c>
      <c r="H708" s="108">
        <v>117.84</v>
      </c>
      <c r="I708" s="83">
        <v>5760</v>
      </c>
      <c r="K708" s="83">
        <v>678758</v>
      </c>
    </row>
    <row r="709" ht="15" customHeight="1" spans="1:11">
      <c r="A709" s="127">
        <v>45705</v>
      </c>
      <c r="B709" s="83">
        <v>20250000680</v>
      </c>
      <c r="C709" s="83"/>
      <c r="D709" s="83" t="s">
        <v>1169</v>
      </c>
      <c r="E709" s="83" t="s">
        <v>1170</v>
      </c>
      <c r="F709" s="129" t="s">
        <v>1171</v>
      </c>
      <c r="G709" s="130">
        <v>117.84</v>
      </c>
      <c r="H709" s="108">
        <v>117.84</v>
      </c>
      <c r="I709" s="83">
        <v>5643.25</v>
      </c>
      <c r="K709" s="83">
        <v>665000</v>
      </c>
    </row>
    <row r="710" ht="15" customHeight="1" spans="1:11">
      <c r="A710" s="127">
        <v>45674</v>
      </c>
      <c r="B710" s="83">
        <v>20250000319</v>
      </c>
      <c r="C710" s="83"/>
      <c r="D710" s="217" t="s">
        <v>1172</v>
      </c>
      <c r="E710" s="112" t="s">
        <v>1173</v>
      </c>
      <c r="F710" s="132" t="s">
        <v>1174</v>
      </c>
      <c r="G710" s="130">
        <v>117.84</v>
      </c>
      <c r="H710" s="108">
        <v>117.84</v>
      </c>
      <c r="I710" s="83">
        <v>5832.7</v>
      </c>
      <c r="K710" s="83">
        <v>687326</v>
      </c>
    </row>
    <row r="711" ht="15" customHeight="1" spans="1:11">
      <c r="A711" s="127">
        <v>45566</v>
      </c>
      <c r="B711" s="83">
        <v>20240005587</v>
      </c>
      <c r="C711" s="83"/>
      <c r="D711" s="217" t="s">
        <v>1175</v>
      </c>
      <c r="E711" s="83" t="s">
        <v>1176</v>
      </c>
      <c r="F711" s="132" t="s">
        <v>1177</v>
      </c>
      <c r="G711" s="130">
        <v>117.84</v>
      </c>
      <c r="H711" s="108">
        <v>117.84</v>
      </c>
      <c r="I711" s="83">
        <v>5600.81</v>
      </c>
      <c r="K711" s="83">
        <v>660000</v>
      </c>
    </row>
    <row r="712" ht="15" customHeight="1" spans="1:11">
      <c r="A712" s="127">
        <v>45642</v>
      </c>
      <c r="B712" s="83">
        <v>20240007256</v>
      </c>
      <c r="C712" s="83"/>
      <c r="D712" s="217" t="s">
        <v>1178</v>
      </c>
      <c r="E712" s="83" t="s">
        <v>1179</v>
      </c>
      <c r="F712" s="132" t="s">
        <v>1180</v>
      </c>
      <c r="G712" s="130">
        <v>117.84</v>
      </c>
      <c r="H712" s="108">
        <v>117.84</v>
      </c>
      <c r="I712" s="83">
        <v>5515.95</v>
      </c>
      <c r="K712" s="83">
        <v>650000</v>
      </c>
    </row>
    <row r="713" ht="15" customHeight="1" spans="1:11">
      <c r="A713" s="127">
        <v>45646</v>
      </c>
      <c r="B713" s="83">
        <v>20240007357</v>
      </c>
      <c r="C713" s="83"/>
      <c r="D713" s="83"/>
      <c r="E713" s="83" t="s">
        <v>1181</v>
      </c>
      <c r="F713" s="129" t="s">
        <v>1182</v>
      </c>
      <c r="G713" s="130">
        <v>117.84</v>
      </c>
      <c r="H713" s="108">
        <v>117.84</v>
      </c>
      <c r="I713" s="83">
        <v>5855.39714867617</v>
      </c>
      <c r="K713" s="83">
        <v>690000</v>
      </c>
    </row>
    <row r="714" ht="15" customHeight="1" spans="1:11">
      <c r="A714" s="127">
        <v>45414</v>
      </c>
      <c r="B714" s="83">
        <v>20240002496</v>
      </c>
      <c r="C714" s="83"/>
      <c r="D714" s="217" t="s">
        <v>1183</v>
      </c>
      <c r="E714" s="83" t="s">
        <v>1184</v>
      </c>
      <c r="F714" s="129" t="s">
        <v>1185</v>
      </c>
      <c r="G714" s="130">
        <v>117.84</v>
      </c>
      <c r="H714" s="108">
        <v>117.84</v>
      </c>
      <c r="I714" s="83">
        <v>5939.84</v>
      </c>
      <c r="K714" s="83">
        <v>699951</v>
      </c>
    </row>
    <row r="715" ht="15" customHeight="1" spans="1:11">
      <c r="A715" s="127">
        <v>45415</v>
      </c>
      <c r="B715" s="83">
        <v>20240002507</v>
      </c>
      <c r="C715" s="83"/>
      <c r="D715" s="217" t="s">
        <v>1186</v>
      </c>
      <c r="E715" s="83" t="s">
        <v>1187</v>
      </c>
      <c r="F715" s="132" t="s">
        <v>1188</v>
      </c>
      <c r="G715" s="130">
        <v>117.84</v>
      </c>
      <c r="H715" s="108">
        <v>117.84</v>
      </c>
      <c r="I715" s="83">
        <v>5920.84</v>
      </c>
      <c r="K715" s="83">
        <v>697712</v>
      </c>
    </row>
    <row r="716" ht="15" customHeight="1" spans="1:11">
      <c r="A716" s="127">
        <v>45416</v>
      </c>
      <c r="B716" s="83">
        <v>20240002528</v>
      </c>
      <c r="C716" s="83"/>
      <c r="D716" s="83"/>
      <c r="E716" s="83" t="s">
        <v>1189</v>
      </c>
      <c r="F716" s="129" t="s">
        <v>1190</v>
      </c>
      <c r="G716" s="130">
        <v>117.84</v>
      </c>
      <c r="H716" s="108">
        <v>117.84</v>
      </c>
      <c r="I716" s="83">
        <v>5982.6883910387</v>
      </c>
      <c r="K716" s="83">
        <v>705000</v>
      </c>
    </row>
    <row r="717" ht="15" customHeight="1" spans="1:11">
      <c r="A717" s="127">
        <v>45539</v>
      </c>
      <c r="B717" s="83">
        <v>20240005079</v>
      </c>
      <c r="C717" s="83"/>
      <c r="D717" s="217" t="s">
        <v>1191</v>
      </c>
      <c r="E717" s="83" t="s">
        <v>1192</v>
      </c>
      <c r="F717" s="132" t="s">
        <v>1193</v>
      </c>
      <c r="G717" s="134">
        <v>117.84</v>
      </c>
      <c r="H717" s="108">
        <v>117.84</v>
      </c>
      <c r="I717" s="83">
        <v>5689.75729803123</v>
      </c>
      <c r="K717" s="83">
        <v>670481</v>
      </c>
    </row>
    <row r="718" ht="15" customHeight="1" spans="1:11">
      <c r="A718" s="127">
        <v>45568</v>
      </c>
      <c r="B718" s="83">
        <v>20240005742</v>
      </c>
      <c r="C718" s="83"/>
      <c r="D718" s="217" t="s">
        <v>1194</v>
      </c>
      <c r="E718" s="83" t="s">
        <v>1195</v>
      </c>
      <c r="F718" s="129" t="s">
        <v>1196</v>
      </c>
      <c r="G718" s="130">
        <v>117.84</v>
      </c>
      <c r="H718" s="108">
        <v>117.84</v>
      </c>
      <c r="I718" s="83">
        <v>5770.54</v>
      </c>
      <c r="K718" s="83">
        <v>680000</v>
      </c>
    </row>
    <row r="719" ht="15" customHeight="1" spans="1:11">
      <c r="A719" s="127">
        <v>45527</v>
      </c>
      <c r="B719" s="83">
        <v>20240004830</v>
      </c>
      <c r="C719" s="83"/>
      <c r="D719" s="217" t="s">
        <v>1197</v>
      </c>
      <c r="E719" s="83" t="s">
        <v>1198</v>
      </c>
      <c r="F719" s="132" t="s">
        <v>1199</v>
      </c>
      <c r="G719" s="130">
        <v>117.84</v>
      </c>
      <c r="H719" s="108">
        <v>117.84</v>
      </c>
      <c r="I719" s="135">
        <v>5855.4</v>
      </c>
      <c r="K719" s="83">
        <v>690000</v>
      </c>
    </row>
    <row r="720" ht="15" customHeight="1" spans="1:11">
      <c r="A720" s="127">
        <v>45511</v>
      </c>
      <c r="B720" s="83">
        <v>20240004552</v>
      </c>
      <c r="C720" s="83"/>
      <c r="D720" s="83" t="s">
        <v>1200</v>
      </c>
      <c r="E720" s="83" t="s">
        <v>1201</v>
      </c>
      <c r="F720" s="129" t="s">
        <v>1202</v>
      </c>
      <c r="G720" s="130">
        <v>117.84</v>
      </c>
      <c r="H720" s="108">
        <v>117.84</v>
      </c>
      <c r="I720" s="83">
        <v>5984.83536999321</v>
      </c>
      <c r="K720" s="83">
        <v>705253</v>
      </c>
    </row>
    <row r="721" ht="15" customHeight="1" spans="1:11">
      <c r="A721" s="127">
        <v>45477</v>
      </c>
      <c r="B721" s="83">
        <v>20240003835</v>
      </c>
      <c r="C721" s="83"/>
      <c r="D721" s="217" t="s">
        <v>1203</v>
      </c>
      <c r="E721" s="83" t="s">
        <v>1204</v>
      </c>
      <c r="F721" s="132" t="s">
        <v>1205</v>
      </c>
      <c r="G721" s="130">
        <v>117.84</v>
      </c>
      <c r="H721" s="108">
        <v>117.84</v>
      </c>
      <c r="I721" s="83">
        <v>5900</v>
      </c>
      <c r="K721" s="83">
        <v>695256</v>
      </c>
    </row>
    <row r="722" ht="15" customHeight="1" spans="1:11">
      <c r="A722" s="127">
        <v>45615</v>
      </c>
      <c r="B722" s="83">
        <v>20240006700</v>
      </c>
      <c r="C722" s="83"/>
      <c r="D722" s="217" t="s">
        <v>1206</v>
      </c>
      <c r="E722" s="83" t="s">
        <v>1207</v>
      </c>
      <c r="F722" s="129" t="s">
        <v>1208</v>
      </c>
      <c r="G722" s="130">
        <v>117.84</v>
      </c>
      <c r="H722" s="108">
        <v>117.84</v>
      </c>
      <c r="I722" s="83">
        <v>5982.69</v>
      </c>
      <c r="K722" s="83">
        <v>705000</v>
      </c>
    </row>
    <row r="723" ht="15" customHeight="1" spans="1:11">
      <c r="A723" s="127">
        <v>45566</v>
      </c>
      <c r="B723" s="83">
        <v>20240005482</v>
      </c>
      <c r="C723" s="83"/>
      <c r="D723" s="217" t="s">
        <v>1209</v>
      </c>
      <c r="E723" s="83" t="s">
        <v>1210</v>
      </c>
      <c r="F723" s="132" t="s">
        <v>1211</v>
      </c>
      <c r="G723" s="130">
        <v>117.84</v>
      </c>
      <c r="H723" s="108">
        <v>117.84</v>
      </c>
      <c r="I723" s="83">
        <v>5685.67</v>
      </c>
      <c r="K723" s="83">
        <v>670000</v>
      </c>
    </row>
    <row r="724" ht="15" customHeight="1" spans="1:11">
      <c r="A724" s="127">
        <v>45657</v>
      </c>
      <c r="B724" s="83">
        <v>20240007555</v>
      </c>
      <c r="C724" s="83"/>
      <c r="D724" s="217" t="s">
        <v>1212</v>
      </c>
      <c r="E724" s="83" t="s">
        <v>1213</v>
      </c>
      <c r="F724" s="129" t="s">
        <v>1214</v>
      </c>
      <c r="G724" s="130">
        <v>117.84</v>
      </c>
      <c r="H724" s="108">
        <v>117.84</v>
      </c>
      <c r="I724" s="83">
        <v>5750</v>
      </c>
      <c r="K724" s="83">
        <v>677580</v>
      </c>
    </row>
    <row r="725" ht="15" customHeight="1" spans="1:11">
      <c r="A725" s="127">
        <v>45656</v>
      </c>
      <c r="B725" s="83">
        <v>20240007531</v>
      </c>
      <c r="C725" s="83"/>
      <c r="D725" s="217" t="s">
        <v>1215</v>
      </c>
      <c r="E725" s="83" t="s">
        <v>1216</v>
      </c>
      <c r="F725" s="132" t="s">
        <v>1217</v>
      </c>
      <c r="G725" s="130">
        <v>117.84</v>
      </c>
      <c r="H725" s="108">
        <v>117.84</v>
      </c>
      <c r="I725" s="83">
        <v>5685.68</v>
      </c>
      <c r="K725" s="83">
        <v>670000</v>
      </c>
    </row>
    <row r="726" ht="15" customHeight="1" spans="1:11">
      <c r="A726" s="127">
        <v>45711</v>
      </c>
      <c r="B726" s="83">
        <v>20250000788</v>
      </c>
      <c r="C726" s="83"/>
      <c r="D726" s="217" t="s">
        <v>2329</v>
      </c>
      <c r="E726" s="83" t="s">
        <v>1218</v>
      </c>
      <c r="F726" s="129" t="s">
        <v>1219</v>
      </c>
      <c r="G726" s="130">
        <v>119.74</v>
      </c>
      <c r="H726" s="108">
        <v>119.74</v>
      </c>
      <c r="I726" s="83">
        <v>8100.89</v>
      </c>
      <c r="K726" s="83">
        <v>970000</v>
      </c>
    </row>
    <row r="727" ht="15" customHeight="1" spans="1:11">
      <c r="A727" s="127">
        <v>45573</v>
      </c>
      <c r="B727" s="83">
        <v>20240005944</v>
      </c>
      <c r="C727" s="83"/>
      <c r="D727" s="217" t="s">
        <v>1220</v>
      </c>
      <c r="E727" s="83" t="s">
        <v>1221</v>
      </c>
      <c r="F727" s="129" t="s">
        <v>1222</v>
      </c>
      <c r="G727" s="130">
        <v>117.84</v>
      </c>
      <c r="H727" s="108">
        <v>117.84</v>
      </c>
      <c r="I727" s="83">
        <v>5500</v>
      </c>
      <c r="K727" s="83">
        <v>648120</v>
      </c>
    </row>
    <row r="728" ht="15" customHeight="1" spans="1:11">
      <c r="A728" s="127">
        <v>45778</v>
      </c>
      <c r="B728" s="83">
        <v>20250002232</v>
      </c>
      <c r="C728" s="83"/>
      <c r="D728" s="217" t="s">
        <v>2330</v>
      </c>
      <c r="E728" s="83" t="s">
        <v>2331</v>
      </c>
      <c r="F728" s="132" t="s">
        <v>2332</v>
      </c>
      <c r="G728" s="130">
        <v>117.84</v>
      </c>
      <c r="H728" s="108">
        <v>117.84</v>
      </c>
      <c r="I728" s="83">
        <v>5795.99</v>
      </c>
      <c r="K728" s="83">
        <v>683000</v>
      </c>
    </row>
    <row r="729" ht="15" customHeight="1" spans="1:11">
      <c r="A729" s="127">
        <v>45744</v>
      </c>
      <c r="B729" s="83">
        <v>20250001701</v>
      </c>
      <c r="C729" s="83"/>
      <c r="D729" s="217" t="s">
        <v>1223</v>
      </c>
      <c r="E729" s="83" t="s">
        <v>1224</v>
      </c>
      <c r="F729" s="129" t="s">
        <v>1225</v>
      </c>
      <c r="G729" s="130">
        <v>117.84</v>
      </c>
      <c r="H729" s="108">
        <v>117.84</v>
      </c>
      <c r="I729" s="83">
        <v>5720</v>
      </c>
      <c r="K729" s="83">
        <v>674045</v>
      </c>
    </row>
    <row r="730" ht="15" customHeight="1" spans="1:11">
      <c r="A730" s="127"/>
      <c r="B730" s="83"/>
      <c r="C730" s="83"/>
      <c r="D730" s="217" t="s">
        <v>2333</v>
      </c>
      <c r="E730" s="83" t="s">
        <v>2334</v>
      </c>
      <c r="F730" s="132" t="s">
        <v>2335</v>
      </c>
      <c r="G730" s="130">
        <v>117.84</v>
      </c>
      <c r="H730" s="108">
        <v>117.84</v>
      </c>
      <c r="I730" s="83">
        <v>5838.42</v>
      </c>
      <c r="K730" s="83">
        <v>688000</v>
      </c>
    </row>
    <row r="731" ht="15" customHeight="1" spans="1:11">
      <c r="A731" s="127">
        <v>45511</v>
      </c>
      <c r="B731" s="83">
        <v>20240004547</v>
      </c>
      <c r="C731" s="83"/>
      <c r="D731" s="83" t="s">
        <v>1226</v>
      </c>
      <c r="E731" s="83" t="s">
        <v>1227</v>
      </c>
      <c r="F731" s="129" t="s">
        <v>1228</v>
      </c>
      <c r="G731" s="130">
        <v>117.84</v>
      </c>
      <c r="H731" s="108">
        <v>117.84</v>
      </c>
      <c r="I731" s="83">
        <v>5770.53632043449</v>
      </c>
      <c r="K731" s="83">
        <v>680000</v>
      </c>
    </row>
    <row r="732" ht="15" customHeight="1" spans="1:11">
      <c r="A732" s="127">
        <v>45744</v>
      </c>
      <c r="B732" s="83">
        <v>20250001703</v>
      </c>
      <c r="C732" s="83"/>
      <c r="D732" s="217" t="s">
        <v>1229</v>
      </c>
      <c r="E732" s="83" t="s">
        <v>1230</v>
      </c>
      <c r="F732" s="132" t="s">
        <v>1231</v>
      </c>
      <c r="G732" s="130">
        <v>117.84</v>
      </c>
      <c r="H732" s="108">
        <v>117.84</v>
      </c>
      <c r="I732" s="83">
        <v>5800</v>
      </c>
      <c r="K732" s="83">
        <v>683472</v>
      </c>
    </row>
    <row r="733" ht="15" customHeight="1" spans="1:11">
      <c r="A733" s="127">
        <v>45607</v>
      </c>
      <c r="B733" s="83">
        <v>20240006533</v>
      </c>
      <c r="C733" s="83"/>
      <c r="D733" s="217" t="s">
        <v>1232</v>
      </c>
      <c r="E733" s="83" t="s">
        <v>1233</v>
      </c>
      <c r="F733" s="129" t="s">
        <v>1234</v>
      </c>
      <c r="G733" s="130">
        <v>117.84</v>
      </c>
      <c r="H733" s="108">
        <v>117.84</v>
      </c>
      <c r="I733" s="83">
        <v>5855.4</v>
      </c>
      <c r="K733" s="83">
        <v>690000</v>
      </c>
    </row>
    <row r="734" ht="15" customHeight="1" spans="1:11">
      <c r="A734" s="127">
        <v>45569</v>
      </c>
      <c r="B734" s="83">
        <v>20240005772</v>
      </c>
      <c r="C734" s="83"/>
      <c r="D734" s="83" t="s">
        <v>1235</v>
      </c>
      <c r="E734" s="83" t="s">
        <v>1236</v>
      </c>
      <c r="F734" s="132" t="s">
        <v>1237</v>
      </c>
      <c r="G734" s="130">
        <v>117.84</v>
      </c>
      <c r="H734" s="108">
        <v>117.84</v>
      </c>
      <c r="I734" s="83">
        <v>5770.54</v>
      </c>
      <c r="K734" s="83">
        <v>680000</v>
      </c>
    </row>
    <row r="735" ht="15" customHeight="1" spans="1:11">
      <c r="A735" s="127">
        <v>45570</v>
      </c>
      <c r="B735" s="83">
        <v>20240005923</v>
      </c>
      <c r="C735" s="83"/>
      <c r="D735" s="217" t="s">
        <v>1238</v>
      </c>
      <c r="E735" s="83" t="s">
        <v>1239</v>
      </c>
      <c r="F735" s="133" t="s">
        <v>1240</v>
      </c>
      <c r="G735" s="130">
        <v>117.84</v>
      </c>
      <c r="H735" s="108">
        <v>117.84</v>
      </c>
      <c r="I735" s="83">
        <v>6000</v>
      </c>
      <c r="K735" s="83">
        <v>707040</v>
      </c>
    </row>
    <row r="736" ht="15" customHeight="1" spans="1:11">
      <c r="A736" s="127">
        <v>45646</v>
      </c>
      <c r="B736" s="83">
        <v>20240007355</v>
      </c>
      <c r="C736" s="83"/>
      <c r="D736" s="217" t="s">
        <v>1241</v>
      </c>
      <c r="E736" s="83" t="s">
        <v>1242</v>
      </c>
      <c r="F736" s="129" t="s">
        <v>1243</v>
      </c>
      <c r="G736" s="130">
        <v>117.84</v>
      </c>
      <c r="H736" s="108">
        <v>117.84</v>
      </c>
      <c r="I736" s="83">
        <v>5643.25</v>
      </c>
      <c r="K736" s="83">
        <v>665000</v>
      </c>
    </row>
    <row r="737" ht="15" customHeight="1" spans="1:11">
      <c r="A737" s="127">
        <v>45591</v>
      </c>
      <c r="B737" s="83">
        <v>20240006294</v>
      </c>
      <c r="C737" s="83"/>
      <c r="D737" s="217" t="s">
        <v>1244</v>
      </c>
      <c r="E737" s="83" t="s">
        <v>1245</v>
      </c>
      <c r="F737" s="129" t="s">
        <v>1246</v>
      </c>
      <c r="G737" s="130">
        <v>117.84</v>
      </c>
      <c r="H737" s="108">
        <v>117.84</v>
      </c>
      <c r="I737" s="83">
        <v>5914.8</v>
      </c>
      <c r="K737" s="83">
        <v>697000</v>
      </c>
    </row>
    <row r="738" ht="15" customHeight="1" spans="1:11">
      <c r="A738" s="127">
        <v>45717</v>
      </c>
      <c r="B738" s="83">
        <v>20250000963</v>
      </c>
      <c r="C738" s="83"/>
      <c r="D738" s="217" t="s">
        <v>1247</v>
      </c>
      <c r="E738" s="83" t="s">
        <v>1248</v>
      </c>
      <c r="F738" s="129" t="s">
        <v>1249</v>
      </c>
      <c r="G738" s="130">
        <v>117.84</v>
      </c>
      <c r="H738" s="108">
        <v>117.84</v>
      </c>
      <c r="I738" s="83">
        <v>5897.82</v>
      </c>
      <c r="K738" s="83">
        <v>695000</v>
      </c>
    </row>
    <row r="739" ht="15" customHeight="1" spans="1:11">
      <c r="A739" s="127">
        <v>45566</v>
      </c>
      <c r="B739" s="83">
        <v>20240005540</v>
      </c>
      <c r="C739" s="83"/>
      <c r="D739" s="217" t="s">
        <v>1250</v>
      </c>
      <c r="E739" s="83" t="s">
        <v>1251</v>
      </c>
      <c r="F739" s="132" t="s">
        <v>1252</v>
      </c>
      <c r="G739" s="130">
        <v>117.84</v>
      </c>
      <c r="H739" s="108">
        <v>117.84</v>
      </c>
      <c r="I739" s="83">
        <v>5855.4</v>
      </c>
      <c r="K739" s="83">
        <v>690000</v>
      </c>
    </row>
    <row r="740" ht="15" customHeight="1" spans="1:11">
      <c r="A740" s="127">
        <v>45566</v>
      </c>
      <c r="B740" s="83">
        <v>20240005552</v>
      </c>
      <c r="C740" s="83"/>
      <c r="D740" s="217" t="s">
        <v>1253</v>
      </c>
      <c r="E740" s="83" t="s">
        <v>1254</v>
      </c>
      <c r="F740" s="129" t="s">
        <v>1255</v>
      </c>
      <c r="G740" s="130">
        <v>117.84</v>
      </c>
      <c r="H740" s="108">
        <v>117.84</v>
      </c>
      <c r="I740" s="83">
        <v>6079.76</v>
      </c>
      <c r="K740" s="83">
        <v>716438</v>
      </c>
    </row>
    <row r="741" ht="15" customHeight="1" spans="1:11">
      <c r="A741" s="127">
        <v>45674</v>
      </c>
      <c r="B741" s="83">
        <v>20250000306</v>
      </c>
      <c r="C741" s="83"/>
      <c r="D741" s="83" t="s">
        <v>1256</v>
      </c>
      <c r="E741" s="83" t="s">
        <v>1257</v>
      </c>
      <c r="F741" s="132" t="s">
        <v>1258</v>
      </c>
      <c r="G741" s="130">
        <v>117.84</v>
      </c>
      <c r="H741" s="108">
        <v>117.84</v>
      </c>
      <c r="I741" s="83">
        <v>5835.03</v>
      </c>
      <c r="K741" s="83">
        <v>687600</v>
      </c>
    </row>
    <row r="742" ht="15" customHeight="1" spans="1:11">
      <c r="A742" s="127">
        <v>45701</v>
      </c>
      <c r="B742" s="83">
        <v>20250000609</v>
      </c>
      <c r="C742" s="83"/>
      <c r="D742" s="217" t="s">
        <v>1259</v>
      </c>
      <c r="E742" s="83" t="s">
        <v>1260</v>
      </c>
      <c r="F742" s="129" t="s">
        <v>1261</v>
      </c>
      <c r="G742" s="130">
        <v>117.84</v>
      </c>
      <c r="H742" s="108">
        <v>117.84</v>
      </c>
      <c r="I742" s="83">
        <v>6109.97</v>
      </c>
      <c r="K742" s="83">
        <v>720000</v>
      </c>
    </row>
    <row r="743" ht="15" customHeight="1" spans="1:11">
      <c r="A743" s="127">
        <v>45782</v>
      </c>
      <c r="B743" s="83">
        <v>20250002572</v>
      </c>
      <c r="C743" s="83"/>
      <c r="D743" s="217" t="s">
        <v>2336</v>
      </c>
      <c r="E743" s="83" t="s">
        <v>2337</v>
      </c>
      <c r="F743" s="132" t="s">
        <v>2338</v>
      </c>
      <c r="G743" s="130">
        <v>117.84</v>
      </c>
      <c r="H743" s="108">
        <v>117.84</v>
      </c>
      <c r="I743" s="83">
        <v>6850</v>
      </c>
      <c r="K743" s="83">
        <v>807204</v>
      </c>
    </row>
    <row r="744" ht="24" customHeight="1" spans="1:11">
      <c r="G744">
        <v>52713.8199999998</v>
      </c>
      <c r="H744" s="69">
        <f>SUM(H2:H743)</f>
        <v>86335.4699999996</v>
      </c>
      <c r="I744" s="136">
        <f>SUM(I3:I743)</f>
        <v>3517513.47922932</v>
      </c>
      <c r="J744" s="136">
        <f>SUM(J3:J743)</f>
        <v>2296047.997</v>
      </c>
      <c r="K744" s="136">
        <f>SUM(K3:K743)</f>
        <v>606485929</v>
      </c>
    </row>
    <row r="749" ht="14.25" spans="1:11">
      <c r="I749" s="137" t="s">
        <v>2339</v>
      </c>
      <c r="J749" s="138">
        <v>118865.94</v>
      </c>
    </row>
    <row r="750" s="68" customFormat="1" ht="14.25" spans="1:11">
      <c r="H750" s="139"/>
      <c r="I750" s="140"/>
      <c r="J750" s="140"/>
    </row>
    <row r="751" s="68" customFormat="1" ht="14.25" spans="1:11">
      <c r="D751" s="141"/>
      <c r="E751" s="142"/>
      <c r="F751" s="143" t="s">
        <v>1347</v>
      </c>
      <c r="G751" s="138">
        <v>118865.94</v>
      </c>
      <c r="H751" s="141"/>
      <c r="I751" s="137" t="s">
        <v>1347</v>
      </c>
      <c r="J751" s="138">
        <v>118865.94</v>
      </c>
    </row>
    <row r="752" s="68" customFormat="1" ht="14.25" spans="1:11">
      <c r="D752" s="141"/>
      <c r="E752" s="142"/>
      <c r="F752" s="143"/>
      <c r="G752" s="138"/>
      <c r="H752" s="141"/>
      <c r="I752" s="137"/>
      <c r="J752" s="140"/>
    </row>
    <row r="753" s="68" customFormat="1" ht="14.25" spans="4:10">
      <c r="D753" s="141"/>
      <c r="E753" s="142"/>
      <c r="F753" s="143" t="s">
        <v>1348</v>
      </c>
      <c r="G753" s="138">
        <v>101197098</v>
      </c>
      <c r="H753" s="141"/>
      <c r="I753" s="143" t="s">
        <v>1348</v>
      </c>
      <c r="J753" s="138">
        <v>101197098</v>
      </c>
    </row>
    <row r="754" s="68" customFormat="1" ht="14.25" spans="4:10">
      <c r="D754" s="141"/>
      <c r="E754" s="142"/>
      <c r="F754" s="143"/>
      <c r="G754" s="138"/>
      <c r="H754" s="144"/>
      <c r="I754" s="137"/>
      <c r="J754" s="140"/>
    </row>
    <row r="755" s="68" customFormat="1" ht="14.25" spans="4:10">
      <c r="D755" s="141"/>
      <c r="E755" s="142"/>
      <c r="F755" s="143" t="s">
        <v>1351</v>
      </c>
      <c r="G755" s="138">
        <f>G753*(H744/G751)</f>
        <v>73502123.6400101</v>
      </c>
      <c r="H755" s="141"/>
      <c r="I755" s="137" t="s">
        <v>2340</v>
      </c>
      <c r="J755" s="138">
        <f>J753*(J749/J751)</f>
        <v>101197098</v>
      </c>
    </row>
    <row r="756" s="68" customFormat="1" ht="14.25" spans="4:10">
      <c r="D756" s="141"/>
      <c r="E756" s="142"/>
      <c r="F756" s="143" t="s">
        <v>1352</v>
      </c>
      <c r="G756" s="138">
        <f>(K744-G755)/1.09</f>
        <v>488975968.220174</v>
      </c>
      <c r="H756" s="141"/>
      <c r="I756" s="137" t="s">
        <v>2341</v>
      </c>
      <c r="J756" s="145">
        <f>J755/1.09*0.09</f>
        <v>8355723.68807339</v>
      </c>
    </row>
    <row r="757" s="68" customFormat="1" ht="14.25" spans="4:10">
      <c r="D757" s="141"/>
      <c r="E757" s="142"/>
      <c r="F757" s="143" t="s">
        <v>1353</v>
      </c>
      <c r="G757" s="138">
        <f>G756*0.09</f>
        <v>44007837.1398157</v>
      </c>
      <c r="H757" s="141"/>
      <c r="I757" s="137" t="s">
        <v>2342</v>
      </c>
      <c r="J757" s="138">
        <v>3705536.8</v>
      </c>
    </row>
    <row r="758" s="68" customFormat="1" ht="14.25" spans="4:10">
      <c r="D758" s="141"/>
      <c r="E758" s="142"/>
      <c r="F758" s="143" t="s">
        <v>2343</v>
      </c>
      <c r="G758" s="138">
        <f>G755/1.09*0.09</f>
        <v>6068982.68587239</v>
      </c>
      <c r="H758" s="141"/>
      <c r="I758" s="137"/>
      <c r="J758" s="140"/>
    </row>
    <row r="759" s="68" customFormat="1" ht="14.25" spans="4:10">
      <c r="D759" s="141"/>
      <c r="E759" s="142"/>
      <c r="F759" s="143"/>
      <c r="G759" s="138"/>
      <c r="H759" s="141"/>
      <c r="I759" s="137" t="s">
        <v>2344</v>
      </c>
      <c r="J759" s="138">
        <f>J756-J757</f>
        <v>4650186.88807339</v>
      </c>
    </row>
    <row r="760" s="68" customFormat="1" ht="14.25" spans="4:10">
      <c r="D760" s="141"/>
      <c r="E760" s="142"/>
      <c r="F760" s="143" t="s">
        <v>2345</v>
      </c>
      <c r="G760" s="138">
        <v>3705536.8</v>
      </c>
      <c r="H760" s="141"/>
      <c r="I760" s="146"/>
    </row>
    <row r="761" s="68" customFormat="1" ht="14.25" spans="4:10">
      <c r="F761" s="140"/>
      <c r="G761" s="140"/>
      <c r="H761" s="139"/>
    </row>
    <row r="762" s="68" customFormat="1" ht="14.25" spans="4:10">
      <c r="F762" s="143" t="s">
        <v>2346</v>
      </c>
      <c r="G762" s="145">
        <f>G758-G760+0.01</f>
        <v>2363445.89587239</v>
      </c>
      <c r="H762" s="139"/>
      <c r="J762" s="68">
        <f>J756-G758</f>
        <v>2286741.002201</v>
      </c>
    </row>
    <row r="764" spans="4:10">
      <c r="F764" s="147"/>
      <c r="G764" s="147"/>
      <c r="I764">
        <f>H744-G744</f>
        <v>33621.6499999998</v>
      </c>
    </row>
    <row r="765" spans="4:10">
      <c r="I765">
        <f>I764/G751</f>
        <v>0.282853523894227</v>
      </c>
    </row>
    <row r="766" spans="4:10">
      <c r="I766">
        <f>I765*G753</f>
        <v>28623955.7771694</v>
      </c>
    </row>
    <row r="767" spans="4:10">
      <c r="I767">
        <f>I766/1.09*0.09</f>
        <v>2363445.88985803</v>
      </c>
    </row>
  </sheetData>
  <mergeCells count="12">
    <mergeCell ref="A1:A2"/>
    <mergeCell ref="B1:B2"/>
    <mergeCell ref="C1:C2"/>
    <mergeCell ref="D1:D2"/>
    <mergeCell ref="E1:E2"/>
    <mergeCell ref="E63:E82"/>
    <mergeCell ref="F1:F2"/>
    <mergeCell ref="G1:G2"/>
    <mergeCell ref="H1:H2"/>
    <mergeCell ref="I1:I2"/>
    <mergeCell ref="J1:J2"/>
    <mergeCell ref="K1:K2"/>
  </mergeCells>
  <conditionalFormatting sqref="F390">
    <cfRule type="expression" dxfId="0" priority="143" stopIfTrue="1">
      <formula>M390&lt;&gt;0</formula>
    </cfRule>
  </conditionalFormatting>
  <conditionalFormatting sqref="F399">
    <cfRule type="expression" dxfId="0" priority="157" stopIfTrue="1">
      <formula>M399&lt;&gt;0</formula>
    </cfRule>
  </conditionalFormatting>
  <conditionalFormatting sqref="F438">
    <cfRule type="expression" dxfId="0" priority="70" stopIfTrue="1">
      <formula>M438&lt;&gt;0</formula>
    </cfRule>
  </conditionalFormatting>
  <conditionalFormatting sqref="F450">
    <cfRule type="expression" dxfId="0" priority="153" stopIfTrue="1">
      <formula>M450&lt;&gt;0</formula>
    </cfRule>
  </conditionalFormatting>
  <conditionalFormatting sqref="F456">
    <cfRule type="expression" dxfId="0" priority="138" stopIfTrue="1">
      <formula>M456&lt;&gt;0</formula>
    </cfRule>
  </conditionalFormatting>
  <conditionalFormatting sqref="F461">
    <cfRule type="expression" dxfId="0" priority="135" stopIfTrue="1">
      <formula>M461&lt;&gt;0</formula>
    </cfRule>
  </conditionalFormatting>
  <conditionalFormatting sqref="F466">
    <cfRule type="expression" dxfId="0" priority="75" stopIfTrue="1">
      <formula>M466&lt;&gt;0</formula>
    </cfRule>
  </conditionalFormatting>
  <conditionalFormatting sqref="F498">
    <cfRule type="expression" dxfId="0" priority="79" stopIfTrue="1">
      <formula>M498&lt;&gt;0</formula>
    </cfRule>
  </conditionalFormatting>
  <conditionalFormatting sqref="G503">
    <cfRule type="expression" dxfId="1" priority="176" stopIfTrue="1">
      <formula>$F503&lt;&gt;0</formula>
    </cfRule>
  </conditionalFormatting>
  <conditionalFormatting sqref="F539">
    <cfRule type="expression" dxfId="0" priority="125" stopIfTrue="1">
      <formula>M461&lt;&gt;0</formula>
    </cfRule>
  </conditionalFormatting>
  <conditionalFormatting sqref="G539">
    <cfRule type="expression" dxfId="1" priority="170" stopIfTrue="1">
      <formula>$F539&lt;&gt;0</formula>
    </cfRule>
  </conditionalFormatting>
  <conditionalFormatting sqref="F540">
    <cfRule type="expression" dxfId="0" priority="267" stopIfTrue="1">
      <formula>M462&lt;&gt;0</formula>
    </cfRule>
  </conditionalFormatting>
  <conditionalFormatting sqref="G540">
    <cfRule type="expression" dxfId="1" priority="174" stopIfTrue="1">
      <formula>$F540&lt;&gt;0</formula>
    </cfRule>
  </conditionalFormatting>
  <conditionalFormatting sqref="G541">
    <cfRule type="expression" dxfId="1" priority="169" stopIfTrue="1">
      <formula>$F541&lt;&gt;0</formula>
    </cfRule>
  </conditionalFormatting>
  <conditionalFormatting sqref="G542">
    <cfRule type="expression" dxfId="1" priority="173" stopIfTrue="1">
      <formula>$F542&lt;&gt;0</formula>
    </cfRule>
  </conditionalFormatting>
  <conditionalFormatting sqref="G543">
    <cfRule type="expression" dxfId="1" priority="168" stopIfTrue="1">
      <formula>$F543&lt;&gt;0</formula>
    </cfRule>
  </conditionalFormatting>
  <conditionalFormatting sqref="G544">
    <cfRule type="expression" dxfId="1" priority="172" stopIfTrue="1">
      <formula>$F544&lt;&gt;0</formula>
    </cfRule>
  </conditionalFormatting>
  <conditionalFormatting sqref="G545">
    <cfRule type="expression" dxfId="1" priority="167" stopIfTrue="1">
      <formula>$F545&lt;&gt;0</formula>
    </cfRule>
  </conditionalFormatting>
  <conditionalFormatting sqref="G546">
    <cfRule type="expression" dxfId="1" priority="171" stopIfTrue="1">
      <formula>$F546&lt;&gt;0</formula>
    </cfRule>
  </conditionalFormatting>
  <conditionalFormatting sqref="G547">
    <cfRule type="expression" dxfId="1" priority="166" stopIfTrue="1">
      <formula>$F547&lt;&gt;0</formula>
    </cfRule>
  </conditionalFormatting>
  <conditionalFormatting sqref="F558">
    <cfRule type="expression" dxfId="0" priority="265" stopIfTrue="1">
      <formula>#REF!&lt;&gt;0</formula>
    </cfRule>
  </conditionalFormatting>
  <conditionalFormatting sqref="F566">
    <cfRule type="expression" dxfId="0" priority="161" stopIfTrue="1">
      <formula>M461&lt;&gt;0</formula>
    </cfRule>
  </conditionalFormatting>
  <conditionalFormatting sqref="G567">
    <cfRule type="expression" dxfId="1" priority="250" stopIfTrue="1">
      <formula>$F567&lt;&gt;0</formula>
    </cfRule>
  </conditionalFormatting>
  <conditionalFormatting sqref="G568">
    <cfRule type="expression" dxfId="1" priority="207" stopIfTrue="1">
      <formula>$F568&lt;&gt;0</formula>
    </cfRule>
  </conditionalFormatting>
  <conditionalFormatting sqref="F569">
    <cfRule type="expression" dxfId="0" priority="124" stopIfTrue="1">
      <formula>M521&lt;&gt;0</formula>
    </cfRule>
  </conditionalFormatting>
  <conditionalFormatting sqref="G569">
    <cfRule type="expression" dxfId="1" priority="201" stopIfTrue="1">
      <formula>$F569&lt;&gt;0</formula>
    </cfRule>
  </conditionalFormatting>
  <conditionalFormatting sqref="G570">
    <cfRule type="expression" dxfId="1" priority="206" stopIfTrue="1">
      <formula>$F570&lt;&gt;0</formula>
    </cfRule>
  </conditionalFormatting>
  <conditionalFormatting sqref="G571">
    <cfRule type="expression" dxfId="1" priority="200" stopIfTrue="1">
      <formula>$F571&lt;&gt;0</formula>
    </cfRule>
  </conditionalFormatting>
  <conditionalFormatting sqref="F572">
    <cfRule type="expression" dxfId="0" priority="262" stopIfTrue="1">
      <formula>M524&lt;&gt;0</formula>
    </cfRule>
  </conditionalFormatting>
  <conditionalFormatting sqref="G572">
    <cfRule type="expression" dxfId="1" priority="205" stopIfTrue="1">
      <formula>$F572&lt;&gt;0</formula>
    </cfRule>
  </conditionalFormatting>
  <conditionalFormatting sqref="F573">
    <cfRule type="expression" dxfId="0" priority="121" stopIfTrue="1">
      <formula>#REF!&lt;&gt;0</formula>
    </cfRule>
  </conditionalFormatting>
  <conditionalFormatting sqref="G573">
    <cfRule type="expression" dxfId="1" priority="199" stopIfTrue="1">
      <formula>$F573&lt;&gt;0</formula>
    </cfRule>
  </conditionalFormatting>
  <conditionalFormatting sqref="G574">
    <cfRule type="expression" dxfId="1" priority="204" stopIfTrue="1">
      <formula>$F574&lt;&gt;0</formula>
    </cfRule>
  </conditionalFormatting>
  <conditionalFormatting sqref="G575">
    <cfRule type="expression" dxfId="1" priority="198" stopIfTrue="1">
      <formula>$F575&lt;&gt;0</formula>
    </cfRule>
  </conditionalFormatting>
  <conditionalFormatting sqref="F576">
    <cfRule type="expression" dxfId="0" priority="119" stopIfTrue="1">
      <formula>M525&lt;&gt;0</formula>
    </cfRule>
  </conditionalFormatting>
  <conditionalFormatting sqref="G576">
    <cfRule type="expression" dxfId="1" priority="203" stopIfTrue="1">
      <formula>$F576&lt;&gt;0</formula>
    </cfRule>
  </conditionalFormatting>
  <conditionalFormatting sqref="F577">
    <cfRule type="expression" dxfId="0" priority="118" stopIfTrue="1">
      <formula>M527&lt;&gt;0</formula>
    </cfRule>
  </conditionalFormatting>
  <conditionalFormatting sqref="G577">
    <cfRule type="expression" dxfId="1" priority="197" stopIfTrue="1">
      <formula>$F577&lt;&gt;0</formula>
    </cfRule>
  </conditionalFormatting>
  <conditionalFormatting sqref="G578">
    <cfRule type="expression" dxfId="1" priority="196" stopIfTrue="1">
      <formula>$F578&lt;&gt;0</formula>
    </cfRule>
  </conditionalFormatting>
  <conditionalFormatting sqref="G579">
    <cfRule type="expression" dxfId="1" priority="195" stopIfTrue="1">
      <formula>$F579&lt;&gt;0</formula>
    </cfRule>
  </conditionalFormatting>
  <conditionalFormatting sqref="G580">
    <cfRule type="expression" dxfId="1" priority="202" stopIfTrue="1">
      <formula>$F580&lt;&gt;0</formula>
    </cfRule>
  </conditionalFormatting>
  <conditionalFormatting sqref="G581">
    <cfRule type="expression" dxfId="1" priority="194" stopIfTrue="1">
      <formula>$F581&lt;&gt;0</formula>
    </cfRule>
  </conditionalFormatting>
  <conditionalFormatting sqref="F582">
    <cfRule type="expression" dxfId="0" priority="268" stopIfTrue="1">
      <formula>#REF!&lt;&gt;0</formula>
    </cfRule>
  </conditionalFormatting>
  <conditionalFormatting sqref="F583">
    <cfRule type="expression" dxfId="0" priority="116" stopIfTrue="1">
      <formula>M531&lt;&gt;0</formula>
    </cfRule>
  </conditionalFormatting>
  <conditionalFormatting sqref="G584">
    <cfRule type="expression" dxfId="1" priority="246" stopIfTrue="1">
      <formula>$F584&lt;&gt;0</formula>
    </cfRule>
  </conditionalFormatting>
  <conditionalFormatting sqref="G585">
    <cfRule type="expression" dxfId="1" priority="251" stopIfTrue="1">
      <formula>$F585&lt;&gt;0</formula>
    </cfRule>
  </conditionalFormatting>
  <conditionalFormatting sqref="G586">
    <cfRule type="expression" dxfId="1" priority="193" stopIfTrue="1">
      <formula>$F586&lt;&gt;0</formula>
    </cfRule>
  </conditionalFormatting>
  <conditionalFormatting sqref="G587">
    <cfRule type="expression" dxfId="1" priority="187" stopIfTrue="1">
      <formula>$F587&lt;&gt;0</formula>
    </cfRule>
  </conditionalFormatting>
  <conditionalFormatting sqref="F588">
    <cfRule type="expression" dxfId="0" priority="113" stopIfTrue="1">
      <formula>M536&lt;&gt;0</formula>
    </cfRule>
  </conditionalFormatting>
  <conditionalFormatting sqref="G588">
    <cfRule type="expression" dxfId="1" priority="192" stopIfTrue="1">
      <formula>$F588&lt;&gt;0</formula>
    </cfRule>
  </conditionalFormatting>
  <conditionalFormatting sqref="F589">
    <cfRule type="expression" dxfId="0" priority="112" stopIfTrue="1">
      <formula>M538&lt;&gt;0</formula>
    </cfRule>
  </conditionalFormatting>
  <conditionalFormatting sqref="G589">
    <cfRule type="expression" dxfId="1" priority="186" stopIfTrue="1">
      <formula>$F589&lt;&gt;0</formula>
    </cfRule>
  </conditionalFormatting>
  <conditionalFormatting sqref="G590">
    <cfRule type="expression" dxfId="1" priority="191" stopIfTrue="1">
      <formula>$F590&lt;&gt;0</formula>
    </cfRule>
  </conditionalFormatting>
  <conditionalFormatting sqref="G591">
    <cfRule type="expression" dxfId="1" priority="185" stopIfTrue="1">
      <formula>$F591&lt;&gt;0</formula>
    </cfRule>
  </conditionalFormatting>
  <conditionalFormatting sqref="G592">
    <cfRule type="expression" dxfId="1" priority="190" stopIfTrue="1">
      <formula>$F592&lt;&gt;0</formula>
    </cfRule>
  </conditionalFormatting>
  <conditionalFormatting sqref="G593">
    <cfRule type="expression" dxfId="1" priority="184" stopIfTrue="1">
      <formula>$F593&lt;&gt;0</formula>
    </cfRule>
  </conditionalFormatting>
  <conditionalFormatting sqref="G594">
    <cfRule type="expression" dxfId="1" priority="189" stopIfTrue="1">
      <formula>$F594&lt;&gt;0</formula>
    </cfRule>
  </conditionalFormatting>
  <conditionalFormatting sqref="G595">
    <cfRule type="expression" dxfId="1" priority="183" stopIfTrue="1">
      <formula>$F595&lt;&gt;0</formula>
    </cfRule>
  </conditionalFormatting>
  <conditionalFormatting sqref="G596">
    <cfRule type="expression" dxfId="1" priority="188" stopIfTrue="1">
      <formula>$F596&lt;&gt;0</formula>
    </cfRule>
  </conditionalFormatting>
  <conditionalFormatting sqref="F597">
    <cfRule type="expression" dxfId="0" priority="272" stopIfTrue="1">
      <formula>M525&lt;&gt;0</formula>
    </cfRule>
  </conditionalFormatting>
  <conditionalFormatting sqref="G597">
    <cfRule type="expression" dxfId="1" priority="182" stopIfTrue="1">
      <formula>$F597&lt;&gt;0</formula>
    </cfRule>
  </conditionalFormatting>
  <conditionalFormatting sqref="G598">
    <cfRule type="expression" dxfId="1" priority="179" stopIfTrue="1">
      <formula>$F598&lt;&gt;0</formula>
    </cfRule>
  </conditionalFormatting>
  <conditionalFormatting sqref="G599">
    <cfRule type="expression" dxfId="1" priority="181" stopIfTrue="1">
      <formula>$F599&lt;&gt;0</formula>
    </cfRule>
  </conditionalFormatting>
  <conditionalFormatting sqref="G600">
    <cfRule type="expression" dxfId="1" priority="178" stopIfTrue="1">
      <formula>$F600&lt;&gt;0</formula>
    </cfRule>
  </conditionalFormatting>
  <conditionalFormatting sqref="G601">
    <cfRule type="expression" dxfId="1" priority="180" stopIfTrue="1">
      <formula>$F601&lt;&gt;0</formula>
    </cfRule>
  </conditionalFormatting>
  <conditionalFormatting sqref="G602">
    <cfRule type="expression" dxfId="1" priority="177" stopIfTrue="1">
      <formula>$F602&lt;&gt;0</formula>
    </cfRule>
  </conditionalFormatting>
  <conditionalFormatting sqref="F608">
    <cfRule type="expression" dxfId="0" priority="105" stopIfTrue="1">
      <formula>M536&lt;&gt;0</formula>
    </cfRule>
  </conditionalFormatting>
  <conditionalFormatting sqref="F609">
    <cfRule type="expression" dxfId="0" priority="104" stopIfTrue="1">
      <formula>M538&lt;&gt;0</formula>
    </cfRule>
  </conditionalFormatting>
  <conditionalFormatting sqref="F610">
    <cfRule type="expression" dxfId="0" priority="165" stopIfTrue="1">
      <formula>M541&lt;&gt;0</formula>
    </cfRule>
  </conditionalFormatting>
  <conditionalFormatting sqref="F614">
    <cfRule type="expression" dxfId="0" priority="67" stopIfTrue="1">
      <formula>M546&lt;&gt;0</formula>
    </cfRule>
  </conditionalFormatting>
  <conditionalFormatting sqref="G614">
    <cfRule type="expression" dxfId="1" priority="68" stopIfTrue="1">
      <formula>$F614&lt;&gt;0</formula>
    </cfRule>
  </conditionalFormatting>
  <conditionalFormatting sqref="F622">
    <cfRule type="expression" dxfId="0" priority="99" stopIfTrue="1">
      <formula>M554&lt;&gt;0</formula>
    </cfRule>
  </conditionalFormatting>
  <conditionalFormatting sqref="G631">
    <cfRule type="expression" dxfId="1" priority="236" stopIfTrue="1">
      <formula>$F631&lt;&gt;0</formula>
    </cfRule>
  </conditionalFormatting>
  <conditionalFormatting sqref="G632">
    <cfRule type="expression" dxfId="1" priority="241" stopIfTrue="1">
      <formula>$F632&lt;&gt;0</formula>
    </cfRule>
  </conditionalFormatting>
  <conditionalFormatting sqref="G633">
    <cfRule type="expression" dxfId="1" priority="235" stopIfTrue="1">
      <formula>$F633&lt;&gt;0</formula>
    </cfRule>
  </conditionalFormatting>
  <conditionalFormatting sqref="G634">
    <cfRule type="expression" dxfId="1" priority="240" stopIfTrue="1">
      <formula>$F634&lt;&gt;0</formula>
    </cfRule>
  </conditionalFormatting>
  <conditionalFormatting sqref="G635">
    <cfRule type="expression" dxfId="1" priority="234" stopIfTrue="1">
      <formula>$F635&lt;&gt;0</formula>
    </cfRule>
  </conditionalFormatting>
  <conditionalFormatting sqref="G636">
    <cfRule type="expression" dxfId="1" priority="239" stopIfTrue="1">
      <formula>$F636&lt;&gt;0</formula>
    </cfRule>
  </conditionalFormatting>
  <conditionalFormatting sqref="G637">
    <cfRule type="expression" dxfId="1" priority="233" stopIfTrue="1">
      <formula>$F637&lt;&gt;0</formula>
    </cfRule>
  </conditionalFormatting>
  <conditionalFormatting sqref="G638">
    <cfRule type="expression" dxfId="1" priority="238" stopIfTrue="1">
      <formula>$F638&lt;&gt;0</formula>
    </cfRule>
  </conditionalFormatting>
  <conditionalFormatting sqref="F639">
    <cfRule type="expression" dxfId="0" priority="163" stopIfTrue="1">
      <formula>M570&lt;&gt;0</formula>
    </cfRule>
  </conditionalFormatting>
  <conditionalFormatting sqref="G639">
    <cfRule type="expression" dxfId="1" priority="232" stopIfTrue="1">
      <formula>$F639&lt;&gt;0</formula>
    </cfRule>
  </conditionalFormatting>
  <conditionalFormatting sqref="G640">
    <cfRule type="expression" dxfId="1" priority="237" stopIfTrue="1">
      <formula>$F640&lt;&gt;0</formula>
    </cfRule>
  </conditionalFormatting>
  <conditionalFormatting sqref="F641">
    <cfRule type="expression" dxfId="0" priority="95" stopIfTrue="1">
      <formula>M603&lt;&gt;0</formula>
    </cfRule>
  </conditionalFormatting>
  <conditionalFormatting sqref="G641">
    <cfRule type="expression" dxfId="1" priority="231" stopIfTrue="1">
      <formula>$F606&lt;&gt;0</formula>
    </cfRule>
  </conditionalFormatting>
  <conditionalFormatting sqref="G642">
    <cfRule type="expression" dxfId="1" priority="227" stopIfTrue="1">
      <formula>$F607&lt;&gt;0</formula>
    </cfRule>
  </conditionalFormatting>
  <conditionalFormatting sqref="G643">
    <cfRule type="expression" dxfId="1" priority="230" stopIfTrue="1">
      <formula>$F608&lt;&gt;0</formula>
    </cfRule>
  </conditionalFormatting>
  <conditionalFormatting sqref="G644">
    <cfRule type="expression" dxfId="1" priority="226" stopIfTrue="1">
      <formula>$F609&lt;&gt;0</formula>
    </cfRule>
  </conditionalFormatting>
  <conditionalFormatting sqref="G645">
    <cfRule type="expression" dxfId="1" priority="229" stopIfTrue="1">
      <formula>$F610&lt;&gt;0</formula>
    </cfRule>
  </conditionalFormatting>
  <conditionalFormatting sqref="G646">
    <cfRule type="expression" dxfId="1" priority="225" stopIfTrue="1">
      <formula>$F611&lt;&gt;0</formula>
    </cfRule>
  </conditionalFormatting>
  <conditionalFormatting sqref="G647">
    <cfRule type="expression" dxfId="1" priority="228" stopIfTrue="1">
      <formula>$F612&lt;&gt;0</formula>
    </cfRule>
  </conditionalFormatting>
  <conditionalFormatting sqref="G648">
    <cfRule type="expression" dxfId="1" priority="224" stopIfTrue="1">
      <formula>$F613&lt;&gt;0</formula>
    </cfRule>
  </conditionalFormatting>
  <conditionalFormatting sqref="G649">
    <cfRule type="expression" dxfId="1" priority="245" stopIfTrue="1">
      <formula>$F639&lt;&gt;0</formula>
    </cfRule>
  </conditionalFormatting>
  <conditionalFormatting sqref="G651">
    <cfRule type="expression" dxfId="1" priority="255" stopIfTrue="1">
      <formula>$F640&lt;&gt;0</formula>
    </cfRule>
  </conditionalFormatting>
  <conditionalFormatting sqref="F652">
    <cfRule type="expression" dxfId="0" priority="94" stopIfTrue="1">
      <formula>M614&lt;&gt;0</formula>
    </cfRule>
  </conditionalFormatting>
  <conditionalFormatting sqref="F653">
    <cfRule type="expression" dxfId="0" priority="93" stopIfTrue="1">
      <formula>M616&lt;&gt;0</formula>
    </cfRule>
  </conditionalFormatting>
  <conditionalFormatting sqref="G653">
    <cfRule type="expression" dxfId="1" priority="223" stopIfTrue="1">
      <formula>#REF!&lt;&gt;0</formula>
    </cfRule>
  </conditionalFormatting>
  <conditionalFormatting sqref="F654">
    <cfRule type="expression" dxfId="0" priority="92" stopIfTrue="1">
      <formula>M619&lt;&gt;0</formula>
    </cfRule>
  </conditionalFormatting>
  <conditionalFormatting sqref="G654">
    <cfRule type="expression" dxfId="1" priority="214" stopIfTrue="1">
      <formula>#REF!&lt;&gt;0</formula>
    </cfRule>
  </conditionalFormatting>
  <conditionalFormatting sqref="G655">
    <cfRule type="expression" dxfId="1" priority="222" stopIfTrue="1">
      <formula>#REF!&lt;&gt;0</formula>
    </cfRule>
  </conditionalFormatting>
  <conditionalFormatting sqref="G656">
    <cfRule type="expression" dxfId="1" priority="213" stopIfTrue="1">
      <formula>#REF!&lt;&gt;0</formula>
    </cfRule>
  </conditionalFormatting>
  <conditionalFormatting sqref="G657">
    <cfRule type="expression" dxfId="1" priority="221" stopIfTrue="1">
      <formula>#REF!&lt;&gt;0</formula>
    </cfRule>
  </conditionalFormatting>
  <conditionalFormatting sqref="G658">
    <cfRule type="expression" dxfId="1" priority="212" stopIfTrue="1">
      <formula>#REF!&lt;&gt;0</formula>
    </cfRule>
  </conditionalFormatting>
  <conditionalFormatting sqref="G659">
    <cfRule type="expression" dxfId="1" priority="220" stopIfTrue="1">
      <formula>#REF!&lt;&gt;0</formula>
    </cfRule>
  </conditionalFormatting>
  <conditionalFormatting sqref="G660">
    <cfRule type="expression" dxfId="1" priority="211" stopIfTrue="1">
      <formula>#REF!&lt;&gt;0</formula>
    </cfRule>
  </conditionalFormatting>
  <conditionalFormatting sqref="G661">
    <cfRule type="expression" dxfId="1" priority="219" stopIfTrue="1">
      <formula>#REF!&lt;&gt;0</formula>
    </cfRule>
  </conditionalFormatting>
  <conditionalFormatting sqref="G662">
    <cfRule type="expression" dxfId="1" priority="210" stopIfTrue="1">
      <formula>#REF!&lt;&gt;0</formula>
    </cfRule>
  </conditionalFormatting>
  <conditionalFormatting sqref="G663">
    <cfRule type="expression" dxfId="1" priority="218" stopIfTrue="1">
      <formula>#REF!&lt;&gt;0</formula>
    </cfRule>
  </conditionalFormatting>
  <conditionalFormatting sqref="G665">
    <cfRule type="expression" dxfId="1" priority="217" stopIfTrue="1">
      <formula>#REF!&lt;&gt;0</formula>
    </cfRule>
  </conditionalFormatting>
  <conditionalFormatting sqref="F666">
    <cfRule type="expression" dxfId="0" priority="91" stopIfTrue="1">
      <formula>M632&lt;&gt;0</formula>
    </cfRule>
  </conditionalFormatting>
  <conditionalFormatting sqref="G667">
    <cfRule type="expression" dxfId="1" priority="216" stopIfTrue="1">
      <formula>#REF!&lt;&gt;0</formula>
    </cfRule>
  </conditionalFormatting>
  <conditionalFormatting sqref="G668">
    <cfRule type="expression" dxfId="1" priority="209" stopIfTrue="1">
      <formula>#REF!&lt;&gt;0</formula>
    </cfRule>
  </conditionalFormatting>
  <conditionalFormatting sqref="G669">
    <cfRule type="expression" dxfId="1" priority="215" stopIfTrue="1">
      <formula>$F642&lt;&gt;0</formula>
    </cfRule>
  </conditionalFormatting>
  <conditionalFormatting sqref="G670">
    <cfRule type="expression" dxfId="1" priority="208" stopIfTrue="1">
      <formula>#REF!&lt;&gt;0</formula>
    </cfRule>
  </conditionalFormatting>
  <conditionalFormatting sqref="F683">
    <cfRule type="expression" dxfId="0" priority="90" stopIfTrue="1">
      <formula>#REF!&lt;&gt;0</formula>
    </cfRule>
  </conditionalFormatting>
  <conditionalFormatting sqref="G698">
    <cfRule type="expression" dxfId="1" priority="38" stopIfTrue="1">
      <formula>$F698&lt;&gt;0</formula>
    </cfRule>
  </conditionalFormatting>
  <conditionalFormatting sqref="G716">
    <cfRule type="expression" dxfId="1" priority="62" stopIfTrue="1">
      <formula>$F716&lt;&gt;0</formula>
    </cfRule>
  </conditionalFormatting>
  <conditionalFormatting sqref="G726">
    <cfRule type="expression" dxfId="1" priority="47" stopIfTrue="1">
      <formula>$F726&lt;&gt;0</formula>
    </cfRule>
  </conditionalFormatting>
  <conditionalFormatting sqref="G735">
    <cfRule type="expression" dxfId="1" priority="45" stopIfTrue="1">
      <formula>$F735&lt;&gt;0</formula>
    </cfRule>
  </conditionalFormatting>
  <conditionalFormatting sqref="G736">
    <cfRule type="expression" dxfId="1" priority="43" stopIfTrue="1">
      <formula>$F736&lt;&gt;0</formula>
    </cfRule>
  </conditionalFormatting>
  <conditionalFormatting sqref="G738">
    <cfRule type="expression" dxfId="1" priority="41" stopIfTrue="1">
      <formula>$F738&lt;&gt;0</formula>
    </cfRule>
  </conditionalFormatting>
  <conditionalFormatting sqref="G740">
    <cfRule type="expression" dxfId="1" priority="40" stopIfTrue="1">
      <formula>$F740&lt;&gt;0</formula>
    </cfRule>
  </conditionalFormatting>
  <conditionalFormatting sqref="G743">
    <cfRule type="expression" dxfId="1" priority="57" stopIfTrue="1">
      <formula>$F743&lt;&gt;0</formula>
    </cfRule>
  </conditionalFormatting>
  <conditionalFormatting sqref="F372:F373">
    <cfRule type="expression" dxfId="0" priority="151" stopIfTrue="1">
      <formula>M372&lt;&gt;0</formula>
    </cfRule>
  </conditionalFormatting>
  <conditionalFormatting sqref="F374:F375">
    <cfRule type="expression" dxfId="0" priority="150" stopIfTrue="1">
      <formula>M374&lt;&gt;0</formula>
    </cfRule>
  </conditionalFormatting>
  <conditionalFormatting sqref="F376:F377">
    <cfRule type="expression" dxfId="0" priority="149" stopIfTrue="1">
      <formula>M376&lt;&gt;0</formula>
    </cfRule>
  </conditionalFormatting>
  <conditionalFormatting sqref="F378:F379">
    <cfRule type="expression" dxfId="0" priority="148" stopIfTrue="1">
      <formula>M378&lt;&gt;0</formula>
    </cfRule>
  </conditionalFormatting>
  <conditionalFormatting sqref="F380:F381">
    <cfRule type="expression" dxfId="0" priority="147" stopIfTrue="1">
      <formula>M380&lt;&gt;0</formula>
    </cfRule>
  </conditionalFormatting>
  <conditionalFormatting sqref="F382:F383">
    <cfRule type="expression" dxfId="0" priority="146" stopIfTrue="1">
      <formula>M382&lt;&gt;0</formula>
    </cfRule>
  </conditionalFormatting>
  <conditionalFormatting sqref="F385:F387">
    <cfRule type="expression" dxfId="0" priority="145" stopIfTrue="1">
      <formula>M385&lt;&gt;0</formula>
    </cfRule>
  </conditionalFormatting>
  <conditionalFormatting sqref="F388:F389">
    <cfRule type="expression" dxfId="0" priority="144" stopIfTrue="1">
      <formula>M388&lt;&gt;0</formula>
    </cfRule>
  </conditionalFormatting>
  <conditionalFormatting sqref="F391:F392">
    <cfRule type="expression" dxfId="0" priority="142" stopIfTrue="1">
      <formula>M391&lt;&gt;0</formula>
    </cfRule>
  </conditionalFormatting>
  <conditionalFormatting sqref="F393:F394">
    <cfRule type="expression" dxfId="0" priority="141" stopIfTrue="1">
      <formula>M393&lt;&gt;0</formula>
    </cfRule>
  </conditionalFormatting>
  <conditionalFormatting sqref="F424:F449">
    <cfRule type="expression" dxfId="0" priority="154" stopIfTrue="1">
      <formula>M424&lt;&gt;0</formula>
    </cfRule>
  </conditionalFormatting>
  <conditionalFormatting sqref="F438:F447">
    <cfRule type="expression" dxfId="0" priority="73" stopIfTrue="1">
      <formula>M438&lt;&gt;0</formula>
    </cfRule>
  </conditionalFormatting>
  <conditionalFormatting sqref="F438:F445">
    <cfRule type="expression" dxfId="0" priority="71" stopIfTrue="1">
      <formula>M368&lt;&gt;0</formula>
    </cfRule>
  </conditionalFormatting>
  <conditionalFormatting sqref="F439:F444">
    <cfRule type="expression" dxfId="0" priority="69" stopIfTrue="1">
      <formula>M369&lt;&gt;0</formula>
    </cfRule>
  </conditionalFormatting>
  <conditionalFormatting sqref="F446:F447">
    <cfRule type="expression" dxfId="0" priority="72" stopIfTrue="1">
      <formula>M416&lt;&gt;0</formula>
    </cfRule>
  </conditionalFormatting>
  <conditionalFormatting sqref="F451:F453">
    <cfRule type="expression" dxfId="0" priority="152" stopIfTrue="1">
      <formula>M451&lt;&gt;0</formula>
    </cfRule>
  </conditionalFormatting>
  <conditionalFormatting sqref="F454:F455">
    <cfRule type="expression" dxfId="0" priority="139" stopIfTrue="1">
      <formula>M454&lt;&gt;0</formula>
    </cfRule>
  </conditionalFormatting>
  <conditionalFormatting sqref="F457:F458">
    <cfRule type="expression" dxfId="0" priority="137" stopIfTrue="1">
      <formula>M457&lt;&gt;0</formula>
    </cfRule>
  </conditionalFormatting>
  <conditionalFormatting sqref="F459:F460">
    <cfRule type="expression" dxfId="0" priority="136" stopIfTrue="1">
      <formula>M459&lt;&gt;0</formula>
    </cfRule>
  </conditionalFormatting>
  <conditionalFormatting sqref="F462:F475">
    <cfRule type="expression" dxfId="0" priority="134" stopIfTrue="1">
      <formula>M462&lt;&gt;0</formula>
    </cfRule>
  </conditionalFormatting>
  <conditionalFormatting sqref="F466:F473">
    <cfRule type="expression" dxfId="0" priority="76" stopIfTrue="1">
      <formula>M416&lt;&gt;0</formula>
    </cfRule>
  </conditionalFormatting>
  <conditionalFormatting sqref="F467:F472">
    <cfRule type="expression" dxfId="0" priority="74" stopIfTrue="1">
      <formula>M417&lt;&gt;0</formula>
    </cfRule>
  </conditionalFormatting>
  <conditionalFormatting sqref="F474:F475">
    <cfRule type="expression" dxfId="0" priority="77" stopIfTrue="1">
      <formula>M444&lt;&gt;0</formula>
    </cfRule>
  </conditionalFormatting>
  <conditionalFormatting sqref="F476:F477">
    <cfRule type="expression" dxfId="0" priority="133" stopIfTrue="1">
      <formula>M476&lt;&gt;0</formula>
    </cfRule>
  </conditionalFormatting>
  <conditionalFormatting sqref="F478:F479">
    <cfRule type="expression" dxfId="0" priority="132" stopIfTrue="1">
      <formula>M478&lt;&gt;0</formula>
    </cfRule>
  </conditionalFormatting>
  <conditionalFormatting sqref="F480:F481">
    <cfRule type="expression" dxfId="0" priority="131" stopIfTrue="1">
      <formula>M480&lt;&gt;0</formula>
    </cfRule>
  </conditionalFormatting>
  <conditionalFormatting sqref="F482:F483">
    <cfRule type="expression" dxfId="0" priority="130" stopIfTrue="1">
      <formula>M482&lt;&gt;0</formula>
    </cfRule>
  </conditionalFormatting>
  <conditionalFormatting sqref="F484:F485">
    <cfRule type="expression" dxfId="0" priority="129" stopIfTrue="1">
      <formula>M484&lt;&gt;0</formula>
    </cfRule>
  </conditionalFormatting>
  <conditionalFormatting sqref="F486:F487">
    <cfRule type="expression" dxfId="0" priority="128" stopIfTrue="1">
      <formula>M486&lt;&gt;0</formula>
    </cfRule>
  </conditionalFormatting>
  <conditionalFormatting sqref="F489:F494">
    <cfRule type="expression" dxfId="0" priority="159" stopIfTrue="1">
      <formula>M449&lt;&gt;0</formula>
    </cfRule>
  </conditionalFormatting>
  <conditionalFormatting sqref="F495:F496">
    <cfRule type="expression" dxfId="0" priority="127" stopIfTrue="1">
      <formula>M455&lt;&gt;0</formula>
    </cfRule>
  </conditionalFormatting>
  <conditionalFormatting sqref="F541:F542">
    <cfRule type="expression" dxfId="0" priority="256" stopIfTrue="1">
      <formula>M463&lt;&gt;0</formula>
    </cfRule>
  </conditionalFormatting>
  <conditionalFormatting sqref="F543:F545">
    <cfRule type="expression" dxfId="0" priority="261" stopIfTrue="1">
      <formula>#REF!&lt;&gt;0</formula>
    </cfRule>
  </conditionalFormatting>
  <conditionalFormatting sqref="F546:F549">
    <cfRule type="expression" dxfId="0" priority="264" stopIfTrue="1">
      <formula>M524&lt;&gt;0</formula>
    </cfRule>
  </conditionalFormatting>
  <conditionalFormatting sqref="F550:F552">
    <cfRule type="expression" dxfId="0" priority="263" stopIfTrue="1">
      <formula>#REF!&lt;&gt;0</formula>
    </cfRule>
  </conditionalFormatting>
  <conditionalFormatting sqref="F553:F557">
    <cfRule type="expression" dxfId="0" priority="266" stopIfTrue="1">
      <formula>M528&lt;&gt;0</formula>
    </cfRule>
  </conditionalFormatting>
  <conditionalFormatting sqref="F562:F564">
    <cfRule type="expression" dxfId="0" priority="269" stopIfTrue="1">
      <formula>#REF!&lt;&gt;0</formula>
    </cfRule>
  </conditionalFormatting>
  <conditionalFormatting sqref="F567:F568">
    <cfRule type="expression" dxfId="0" priority="260" stopIfTrue="1">
      <formula>#REF!&lt;&gt;0</formula>
    </cfRule>
  </conditionalFormatting>
  <conditionalFormatting sqref="F570:F571">
    <cfRule type="expression" dxfId="0" priority="122" stopIfTrue="1">
      <formula>M522&lt;&gt;0</formula>
    </cfRule>
  </conditionalFormatting>
  <conditionalFormatting sqref="F574:F575">
    <cfRule type="expression" dxfId="0" priority="120" stopIfTrue="1">
      <formula>#REF!&lt;&gt;0</formula>
    </cfRule>
  </conditionalFormatting>
  <conditionalFormatting sqref="F580:F581">
    <cfRule type="expression" dxfId="0" priority="117" stopIfTrue="1">
      <formula>#REF!&lt;&gt;0</formula>
    </cfRule>
  </conditionalFormatting>
  <conditionalFormatting sqref="F584:F585">
    <cfRule type="expression" dxfId="0" priority="115" stopIfTrue="1">
      <formula>M532&lt;&gt;0</formula>
    </cfRule>
  </conditionalFormatting>
  <conditionalFormatting sqref="F586:F587">
    <cfRule type="expression" dxfId="0" priority="114" stopIfTrue="1">
      <formula>M534&lt;&gt;0</formula>
    </cfRule>
  </conditionalFormatting>
  <conditionalFormatting sqref="F591:F596">
    <cfRule type="expression" dxfId="0" priority="98" stopIfTrue="1">
      <formula>M541&lt;&gt;0</formula>
    </cfRule>
  </conditionalFormatting>
  <conditionalFormatting sqref="F598:F599">
    <cfRule type="expression" dxfId="0" priority="111" stopIfTrue="1">
      <formula>M526&lt;&gt;0</formula>
    </cfRule>
  </conditionalFormatting>
  <conditionalFormatting sqref="F600:F601">
    <cfRule type="expression" dxfId="0" priority="109" stopIfTrue="1">
      <formula>M528&lt;&gt;0</formula>
    </cfRule>
  </conditionalFormatting>
  <conditionalFormatting sqref="F602:F603">
    <cfRule type="expression" dxfId="0" priority="108" stopIfTrue="1">
      <formula>M530&lt;&gt;0</formula>
    </cfRule>
  </conditionalFormatting>
  <conditionalFormatting sqref="F604:F605">
    <cfRule type="expression" dxfId="0" priority="107" stopIfTrue="1">
      <formula>M532&lt;&gt;0</formula>
    </cfRule>
  </conditionalFormatting>
  <conditionalFormatting sqref="F606:F607">
    <cfRule type="expression" dxfId="0" priority="106" stopIfTrue="1">
      <formula>M534&lt;&gt;0</formula>
    </cfRule>
  </conditionalFormatting>
  <conditionalFormatting sqref="F616:F617">
    <cfRule type="expression" dxfId="0" priority="102" stopIfTrue="1">
      <formula>M548&lt;&gt;0</formula>
    </cfRule>
  </conditionalFormatting>
  <conditionalFormatting sqref="F618:F619">
    <cfRule type="expression" dxfId="0" priority="101" stopIfTrue="1">
      <formula>M550&lt;&gt;0</formula>
    </cfRule>
  </conditionalFormatting>
  <conditionalFormatting sqref="F620:F621">
    <cfRule type="expression" dxfId="0" priority="100" stopIfTrue="1">
      <formula>M552&lt;&gt;0</formula>
    </cfRule>
  </conditionalFormatting>
  <conditionalFormatting sqref="F625:F637">
    <cfRule type="expression" dxfId="0" priority="110" stopIfTrue="1">
      <formula>M557&lt;&gt;0</formula>
    </cfRule>
  </conditionalFormatting>
  <conditionalFormatting sqref="F641:F645">
    <cfRule type="expression" dxfId="0" priority="273" stopIfTrue="1">
      <formula>M585&lt;&gt;0</formula>
    </cfRule>
  </conditionalFormatting>
  <conditionalFormatting sqref="F642:F643">
    <cfRule type="expression" dxfId="0" priority="89" stopIfTrue="1">
      <formula>M604&lt;&gt;0</formula>
    </cfRule>
  </conditionalFormatting>
  <conditionalFormatting sqref="F644:F645">
    <cfRule type="expression" dxfId="0" priority="88" stopIfTrue="1">
      <formula>M606&lt;&gt;0</formula>
    </cfRule>
  </conditionalFormatting>
  <conditionalFormatting sqref="F646:F649">
    <cfRule type="expression" dxfId="0" priority="271" stopIfTrue="1">
      <formula>#REF!&lt;&gt;0</formula>
    </cfRule>
  </conditionalFormatting>
  <conditionalFormatting sqref="F646:F647">
    <cfRule type="expression" dxfId="0" priority="87" stopIfTrue="1">
      <formula>M608&lt;&gt;0</formula>
    </cfRule>
  </conditionalFormatting>
  <conditionalFormatting sqref="F648:F649">
    <cfRule type="expression" dxfId="0" priority="86" stopIfTrue="1">
      <formula>M610&lt;&gt;0</formula>
    </cfRule>
  </conditionalFormatting>
  <conditionalFormatting sqref="F650:F684">
    <cfRule type="expression" dxfId="0" priority="162" stopIfTrue="1">
      <formula>M590&lt;&gt;0</formula>
    </cfRule>
  </conditionalFormatting>
  <conditionalFormatting sqref="F650:F651">
    <cfRule type="expression" dxfId="0" priority="85" stopIfTrue="1">
      <formula>M612&lt;&gt;0</formula>
    </cfRule>
  </conditionalFormatting>
  <conditionalFormatting sqref="F655:F659">
    <cfRule type="expression" dxfId="0" priority="84" stopIfTrue="1">
      <formula>M621&lt;&gt;0</formula>
    </cfRule>
  </conditionalFormatting>
  <conditionalFormatting sqref="F660:F661">
    <cfRule type="expression" dxfId="0" priority="83" stopIfTrue="1">
      <formula>M626&lt;&gt;0</formula>
    </cfRule>
  </conditionalFormatting>
  <conditionalFormatting sqref="F662:F663">
    <cfRule type="expression" dxfId="0" priority="82" stopIfTrue="1">
      <formula>M628&lt;&gt;0</formula>
    </cfRule>
  </conditionalFormatting>
  <conditionalFormatting sqref="F664:F665">
    <cfRule type="expression" dxfId="0" priority="81" stopIfTrue="1">
      <formula>M630&lt;&gt;0</formula>
    </cfRule>
  </conditionalFormatting>
  <conditionalFormatting sqref="F669:F681">
    <cfRule type="expression" dxfId="0" priority="80" stopIfTrue="1">
      <formula>#REF!&lt;&gt;0</formula>
    </cfRule>
  </conditionalFormatting>
  <conditionalFormatting sqref="G499:G502">
    <cfRule type="expression" dxfId="1" priority="252" stopIfTrue="1">
      <formula>$F499&lt;&gt;0</formula>
    </cfRule>
  </conditionalFormatting>
  <conditionalFormatting sqref="G504:G538">
    <cfRule type="expression" dxfId="1" priority="175" stopIfTrue="1">
      <formula>$F504&lt;&gt;0</formula>
    </cfRule>
  </conditionalFormatting>
  <conditionalFormatting sqref="G548:G564">
    <cfRule type="expression" dxfId="1" priority="248" stopIfTrue="1">
      <formula>$F548&lt;&gt;0</formula>
    </cfRule>
  </conditionalFormatting>
  <conditionalFormatting sqref="G565:G566">
    <cfRule type="expression" dxfId="1" priority="247" stopIfTrue="1">
      <formula>$F565&lt;&gt;0</formula>
    </cfRule>
  </conditionalFormatting>
  <conditionalFormatting sqref="G582:G583">
    <cfRule type="expression" dxfId="1" priority="249" stopIfTrue="1">
      <formula>$F582&lt;&gt;0</formula>
    </cfRule>
  </conditionalFormatting>
  <conditionalFormatting sqref="G628:G629">
    <cfRule type="expression" dxfId="1" priority="243" stopIfTrue="1">
      <formula>$F628&lt;&gt;0</formula>
    </cfRule>
  </conditionalFormatting>
  <conditionalFormatting sqref="G671:G684">
    <cfRule type="expression" dxfId="1" priority="242" stopIfTrue="1">
      <formula>$F671&lt;&gt;0</formula>
    </cfRule>
  </conditionalFormatting>
  <conditionalFormatting sqref="G691:G692">
    <cfRule type="expression" dxfId="1" priority="56" stopIfTrue="1">
      <formula>$F691&lt;&gt;0</formula>
    </cfRule>
  </conditionalFormatting>
  <conditionalFormatting sqref="G693:G694">
    <cfRule type="expression" dxfId="1" priority="55" stopIfTrue="1">
      <formula>$F693&lt;&gt;0</formula>
    </cfRule>
  </conditionalFormatting>
  <conditionalFormatting sqref="G695:G696">
    <cfRule type="expression" dxfId="1" priority="54" stopIfTrue="1">
      <formula>$F695&lt;&gt;0</formula>
    </cfRule>
  </conditionalFormatting>
  <conditionalFormatting sqref="G699:G700">
    <cfRule type="expression" dxfId="1" priority="53" stopIfTrue="1">
      <formula>$F699&lt;&gt;0</formula>
    </cfRule>
  </conditionalFormatting>
  <conditionalFormatting sqref="G706:G707">
    <cfRule type="expression" dxfId="1" priority="52" stopIfTrue="1">
      <formula>$F706&lt;&gt;0</formula>
    </cfRule>
  </conditionalFormatting>
  <conditionalFormatting sqref="G708:G709">
    <cfRule type="expression" dxfId="1" priority="51" stopIfTrue="1">
      <formula>$F708&lt;&gt;0</formula>
    </cfRule>
  </conditionalFormatting>
  <conditionalFormatting sqref="G712:G713">
    <cfRule type="expression" dxfId="1" priority="50" stopIfTrue="1">
      <formula>$F712&lt;&gt;0</formula>
    </cfRule>
  </conditionalFormatting>
  <conditionalFormatting sqref="G714:G715">
    <cfRule type="expression" dxfId="1" priority="49" stopIfTrue="1">
      <formula>$F714&lt;&gt;0</formula>
    </cfRule>
  </conditionalFormatting>
  <conditionalFormatting sqref="G717:G719">
    <cfRule type="expression" dxfId="1" priority="61" stopIfTrue="1">
      <formula>$F717&lt;&gt;0</formula>
    </cfRule>
  </conditionalFormatting>
  <conditionalFormatting sqref="G720:G722">
    <cfRule type="expression" dxfId="1" priority="60" stopIfTrue="1">
      <formula>$F720&lt;&gt;0</formula>
    </cfRule>
  </conditionalFormatting>
  <conditionalFormatting sqref="G723:G724">
    <cfRule type="expression" dxfId="1" priority="48" stopIfTrue="1">
      <formula>$F723&lt;&gt;0</formula>
    </cfRule>
  </conditionalFormatting>
  <conditionalFormatting sqref="G728:G729">
    <cfRule type="expression" dxfId="1" priority="59" stopIfTrue="1">
      <formula>$F728&lt;&gt;0</formula>
    </cfRule>
  </conditionalFormatting>
  <conditionalFormatting sqref="G731:G732">
    <cfRule type="expression" dxfId="1" priority="58" stopIfTrue="1">
      <formula>$F731&lt;&gt;0</formula>
    </cfRule>
  </conditionalFormatting>
  <conditionalFormatting sqref="G733:G734">
    <cfRule type="expression" dxfId="1" priority="46" stopIfTrue="1">
      <formula>$F733&lt;&gt;0</formula>
    </cfRule>
  </conditionalFormatting>
  <conditionalFormatting sqref="G736:G737">
    <cfRule type="expression" dxfId="1" priority="44" stopIfTrue="1">
      <formula>$F736&lt;&gt;0</formula>
    </cfRule>
  </conditionalFormatting>
  <conditionalFormatting sqref="G738:G740">
    <cfRule type="expression" dxfId="1" priority="42" stopIfTrue="1">
      <formula>$F738&lt;&gt;0</formula>
    </cfRule>
  </conditionalFormatting>
  <conditionalFormatting sqref="G741:G742">
    <cfRule type="expression" dxfId="1" priority="39" stopIfTrue="1">
      <formula>$F741&lt;&gt;0</formula>
    </cfRule>
  </conditionalFormatting>
  <conditionalFormatting sqref="F369 F370:F371">
    <cfRule type="expression" dxfId="0" priority="160" stopIfTrue="1">
      <formula>M369&lt;&gt;0</formula>
    </cfRule>
  </conditionalFormatting>
  <conditionalFormatting sqref="F384 F395:F398 F488">
    <cfRule type="expression" dxfId="0" priority="158" stopIfTrue="1">
      <formula>M384&lt;&gt;0</formula>
    </cfRule>
  </conditionalFormatting>
  <conditionalFormatting sqref="F400 F401">
    <cfRule type="expression" dxfId="0" priority="156" stopIfTrue="1">
      <formula>M400&lt;&gt;0</formula>
    </cfRule>
  </conditionalFormatting>
  <conditionalFormatting sqref="F402:F403 F404:F415 F416">
    <cfRule type="expression" dxfId="0" priority="140" stopIfTrue="1">
      <formula>M402&lt;&gt;0</formula>
    </cfRule>
  </conditionalFormatting>
  <conditionalFormatting sqref="F417:F418 F419:F423">
    <cfRule type="expression" dxfId="0" priority="155" stopIfTrue="1">
      <formula>M417&lt;&gt;0</formula>
    </cfRule>
  </conditionalFormatting>
  <conditionalFormatting sqref="F497:F499 F500:F501 F502:F503">
    <cfRule type="expression" dxfId="0" priority="126" stopIfTrue="1">
      <formula>M457&lt;&gt;0</formula>
    </cfRule>
  </conditionalFormatting>
  <conditionalFormatting sqref="F499 F500:F501 F502">
    <cfRule type="expression" dxfId="0" priority="78" stopIfTrue="1">
      <formula>M459&lt;&gt;0</formula>
    </cfRule>
  </conditionalFormatting>
  <conditionalFormatting sqref="G499:G502 G567 G569 G571 G573">
    <cfRule type="expression" dxfId="1" priority="253" stopIfTrue="1">
      <formula>$F499&lt;&gt;0</formula>
    </cfRule>
  </conditionalFormatting>
  <conditionalFormatting sqref="F504 F505:F506 F507:F508 F509:F513 F514:F521 F522:F523 F524:F525 F526:F527 F528 F565">
    <cfRule type="expression" dxfId="0" priority="97" stopIfTrue="1">
      <formula>M474&lt;&gt;0</formula>
    </cfRule>
  </conditionalFormatting>
  <conditionalFormatting sqref="F529 F530:F531 F532">
    <cfRule type="expression" dxfId="0" priority="259" stopIfTrue="1">
      <formula>M489&lt;&gt;0</formula>
    </cfRule>
  </conditionalFormatting>
  <conditionalFormatting sqref="F533 F534:F535 F536">
    <cfRule type="expression" dxfId="0" priority="258" stopIfTrue="1">
      <formula>M483&lt;&gt;0</formula>
    </cfRule>
  </conditionalFormatting>
  <conditionalFormatting sqref="F537 F538">
    <cfRule type="expression" dxfId="0" priority="257" stopIfTrue="1">
      <formula>M467&lt;&gt;0</formula>
    </cfRule>
  </conditionalFormatting>
  <conditionalFormatting sqref="F559:F560 F561">
    <cfRule type="expression" dxfId="0" priority="270" stopIfTrue="1">
      <formula>M532&lt;&gt;0</formula>
    </cfRule>
  </conditionalFormatting>
  <conditionalFormatting sqref="F578 F579">
    <cfRule type="expression" dxfId="0" priority="123" stopIfTrue="1">
      <formula>M529&lt;&gt;0</formula>
    </cfRule>
  </conditionalFormatting>
  <conditionalFormatting sqref="G603:G613 G615:G630">
    <cfRule type="expression" dxfId="1" priority="244" stopIfTrue="1">
      <formula>$F603&lt;&gt;0</formula>
    </cfRule>
  </conditionalFormatting>
  <conditionalFormatting sqref="F611:F613 F615">
    <cfRule type="expression" dxfId="0" priority="103" stopIfTrue="1">
      <formula>M543&lt;&gt;0</formula>
    </cfRule>
  </conditionalFormatting>
  <conditionalFormatting sqref="F623 F667">
    <cfRule type="expression" dxfId="0" priority="96" stopIfTrue="1">
      <formula>#REF!&lt;&gt;0</formula>
    </cfRule>
  </conditionalFormatting>
  <conditionalFormatting sqref="F638 F640 F624 F668 F684 F682">
    <cfRule type="expression" dxfId="0" priority="164" stopIfTrue="1">
      <formula>#REF!&lt;&gt;0</formula>
    </cfRule>
  </conditionalFormatting>
  <conditionalFormatting sqref="G664 G652 G650 G666">
    <cfRule type="expression" dxfId="1" priority="254" stopIfTrue="1">
      <formula>#REF!&lt;&gt;0</formula>
    </cfRule>
  </conditionalFormatting>
  <conditionalFormatting sqref="G685:G690 G701:G705 G727:G733">
    <cfRule type="expression" dxfId="1" priority="66" stopIfTrue="1">
      <formula>$F685&lt;&gt;0</formula>
    </cfRule>
  </conditionalFormatting>
  <conditionalFormatting sqref="G685:G690 G701:G705">
    <cfRule type="expression" dxfId="1" priority="65" stopIfTrue="1">
      <formula>$F685&lt;&gt;0</formula>
    </cfRule>
  </conditionalFormatting>
  <conditionalFormatting sqref="G697:G698 G725 G710:G711">
    <cfRule type="expression" dxfId="1" priority="64" stopIfTrue="1">
      <formula>$F697&lt;&gt;0</formula>
    </cfRule>
  </conditionalFormatting>
  <conditionalFormatting sqref="G716 G733:G735">
    <cfRule type="expression" dxfId="1" priority="63" stopIfTrue="1">
      <formula>$F716&lt;&gt;0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953"/>
  <sheetViews>
    <sheetView tabSelected="1" workbookViewId="0">
      <pane ySplit="2" topLeftCell="A807" activePane="bottomLeft" state="frozen"/>
      <selection/>
      <selection pane="bottomLeft" activeCell="N953" sqref="N953"/>
    </sheetView>
  </sheetViews>
  <sheetFormatPr defaultColWidth="9" defaultRowHeight="12"/>
  <cols>
    <col min="1" max="1" width="11.5" style="1" customWidth="1"/>
    <col min="2" max="2" width="18" style="2" customWidth="1"/>
    <col min="3" max="3" width="18.375" style="2" customWidth="1"/>
    <col min="4" max="4" width="14.5" style="2" customWidth="1"/>
    <col min="5" max="8" width="9" style="2"/>
    <col min="9" max="9" width="13.75" style="2"/>
    <col min="10" max="10" width="11.125" style="2"/>
    <col min="11" max="11" width="17" style="2" customWidth="1"/>
    <col min="12" max="12" width="9" style="2"/>
    <col min="13" max="13" width="32.125" style="2" customWidth="1"/>
    <col min="14" max="14" width="22.25" style="2" customWidth="1"/>
    <col min="15" max="15" width="9" style="2"/>
    <col min="16" max="16" width="10.125" style="2"/>
    <col min="17" max="16384" width="9" style="2"/>
  </cols>
  <sheetData>
    <row r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4" t="s">
        <v>9</v>
      </c>
      <c r="K1" s="6" t="s">
        <v>10</v>
      </c>
      <c r="M1" s="7" t="s">
        <v>2347</v>
      </c>
    </row>
    <row r="2" hidden="1" spans="1:13">
      <c r="A2" s="3"/>
      <c r="B2" s="4"/>
      <c r="C2" s="4"/>
      <c r="D2" s="4"/>
      <c r="E2" s="4"/>
      <c r="F2" s="4"/>
      <c r="G2" s="4"/>
      <c r="H2" s="4"/>
      <c r="I2" s="5"/>
      <c r="J2" s="4"/>
      <c r="K2" s="6"/>
    </row>
    <row r="3" ht="24" hidden="1" spans="1:13">
      <c r="A3" s="8">
        <v>45566</v>
      </c>
      <c r="B3" s="9">
        <v>20240005549</v>
      </c>
      <c r="C3" s="10" t="s">
        <v>11</v>
      </c>
      <c r="D3" s="11" t="s">
        <v>12</v>
      </c>
      <c r="E3" s="9" t="s">
        <v>13</v>
      </c>
      <c r="F3" s="10" t="s">
        <v>14</v>
      </c>
      <c r="G3" s="10" t="s">
        <v>15</v>
      </c>
      <c r="H3" s="9">
        <v>68.42</v>
      </c>
      <c r="I3" s="9">
        <v>68.42</v>
      </c>
      <c r="J3" s="9">
        <v>20868.5</v>
      </c>
      <c r="K3" s="12">
        <v>1427823</v>
      </c>
    </row>
    <row r="4" hidden="1" spans="1:13">
      <c r="A4" s="8">
        <v>45401</v>
      </c>
      <c r="B4" s="9">
        <v>20240002187</v>
      </c>
      <c r="C4" s="10" t="s">
        <v>16</v>
      </c>
      <c r="D4" s="11" t="s">
        <v>17</v>
      </c>
      <c r="E4" s="9"/>
      <c r="F4" s="10" t="s">
        <v>14</v>
      </c>
      <c r="G4" s="10" t="s">
        <v>18</v>
      </c>
      <c r="H4" s="9">
        <v>68.42</v>
      </c>
      <c r="I4" s="9">
        <v>68.42</v>
      </c>
      <c r="J4" s="9">
        <v>22700</v>
      </c>
      <c r="K4" s="12">
        <v>1553134</v>
      </c>
    </row>
    <row r="5" hidden="1" spans="1:13">
      <c r="A5" s="8">
        <v>45566</v>
      </c>
      <c r="B5" s="9">
        <v>20240005511</v>
      </c>
      <c r="C5" s="10" t="s">
        <v>19</v>
      </c>
      <c r="D5" s="9" t="s">
        <v>20</v>
      </c>
      <c r="E5" s="9"/>
      <c r="F5" s="10" t="s">
        <v>14</v>
      </c>
      <c r="G5" s="10" t="s">
        <v>21</v>
      </c>
      <c r="H5" s="9">
        <v>116.65</v>
      </c>
      <c r="I5" s="9">
        <v>116.65</v>
      </c>
      <c r="J5" s="9">
        <v>21945.99</v>
      </c>
      <c r="K5" s="12">
        <v>2560000</v>
      </c>
    </row>
    <row r="6" hidden="1" spans="1:13">
      <c r="A6" s="8">
        <v>45283</v>
      </c>
      <c r="B6" s="9">
        <v>20230010576</v>
      </c>
      <c r="C6" s="10" t="s">
        <v>22</v>
      </c>
      <c r="D6" s="9" t="s">
        <v>23</v>
      </c>
      <c r="E6" s="9"/>
      <c r="F6" s="10" t="s">
        <v>14</v>
      </c>
      <c r="G6" s="10" t="s">
        <v>24</v>
      </c>
      <c r="H6" s="9">
        <v>68.42</v>
      </c>
      <c r="I6" s="9">
        <v>68.42</v>
      </c>
      <c r="J6" s="9">
        <v>21800</v>
      </c>
      <c r="K6" s="12">
        <v>1491556</v>
      </c>
    </row>
    <row r="7" hidden="1" spans="1:13">
      <c r="A7" s="8">
        <v>45394</v>
      </c>
      <c r="B7" s="9">
        <v>20240002029</v>
      </c>
      <c r="C7" s="10" t="s">
        <v>25</v>
      </c>
      <c r="D7" s="11" t="s">
        <v>26</v>
      </c>
      <c r="E7" s="9"/>
      <c r="F7" s="10" t="s">
        <v>14</v>
      </c>
      <c r="G7" s="10" t="s">
        <v>27</v>
      </c>
      <c r="H7" s="9">
        <v>68.42</v>
      </c>
      <c r="I7" s="9">
        <v>68.42</v>
      </c>
      <c r="J7" s="9">
        <v>21967.26</v>
      </c>
      <c r="K7" s="12">
        <v>1503000</v>
      </c>
    </row>
    <row r="8" ht="24" hidden="1" spans="1:13">
      <c r="A8" s="8">
        <v>45269</v>
      </c>
      <c r="B8" s="9">
        <v>20230010242</v>
      </c>
      <c r="C8" s="10" t="s">
        <v>28</v>
      </c>
      <c r="D8" s="11" t="s">
        <v>29</v>
      </c>
      <c r="E8" s="9"/>
      <c r="F8" s="10" t="s">
        <v>14</v>
      </c>
      <c r="G8" s="10" t="s">
        <v>30</v>
      </c>
      <c r="H8" s="9">
        <v>68.42</v>
      </c>
      <c r="I8" s="9">
        <v>68.42</v>
      </c>
      <c r="J8" s="9">
        <v>22500</v>
      </c>
      <c r="K8" s="12">
        <v>1539450</v>
      </c>
    </row>
    <row r="9" ht="24" hidden="1" spans="1:13">
      <c r="A9" s="8">
        <v>45200</v>
      </c>
      <c r="B9" s="9">
        <v>20230008432</v>
      </c>
      <c r="C9" s="10" t="s">
        <v>31</v>
      </c>
      <c r="D9" s="11" t="s">
        <v>32</v>
      </c>
      <c r="E9" s="9"/>
      <c r="F9" s="10" t="s">
        <v>14</v>
      </c>
      <c r="G9" s="10" t="s">
        <v>33</v>
      </c>
      <c r="H9" s="9">
        <v>68.42</v>
      </c>
      <c r="I9" s="9">
        <v>68.42</v>
      </c>
      <c r="J9" s="9">
        <v>22960.42</v>
      </c>
      <c r="K9" s="12">
        <v>1570952</v>
      </c>
    </row>
    <row r="10" hidden="1" spans="1:13">
      <c r="A10" s="8">
        <v>45236</v>
      </c>
      <c r="B10" s="9">
        <v>20230009415</v>
      </c>
      <c r="C10" s="10" t="s">
        <v>34</v>
      </c>
      <c r="D10" s="11" t="s">
        <v>35</v>
      </c>
      <c r="E10" s="9"/>
      <c r="F10" s="10" t="s">
        <v>14</v>
      </c>
      <c r="G10" s="10" t="s">
        <v>36</v>
      </c>
      <c r="H10" s="9">
        <v>68.42</v>
      </c>
      <c r="I10" s="9">
        <v>68.42</v>
      </c>
      <c r="J10" s="9">
        <v>23165.74</v>
      </c>
      <c r="K10" s="12">
        <v>1585000</v>
      </c>
    </row>
    <row r="11" ht="24" hidden="1" spans="1:13">
      <c r="A11" s="8">
        <v>45280</v>
      </c>
      <c r="B11" s="9">
        <v>20230010496</v>
      </c>
      <c r="C11" s="10" t="s">
        <v>37</v>
      </c>
      <c r="D11" s="11" t="s">
        <v>38</v>
      </c>
      <c r="E11" s="9"/>
      <c r="F11" s="10" t="s">
        <v>14</v>
      </c>
      <c r="G11" s="13">
        <v>9</v>
      </c>
      <c r="H11" s="9">
        <v>68.42</v>
      </c>
      <c r="I11" s="9">
        <v>68.42</v>
      </c>
      <c r="J11" s="9">
        <v>23346.77</v>
      </c>
      <c r="K11" s="12">
        <v>1597386</v>
      </c>
    </row>
    <row r="12" ht="24" hidden="1" spans="1:13">
      <c r="A12" s="8">
        <v>45201</v>
      </c>
      <c r="B12" s="9">
        <v>20230008488</v>
      </c>
      <c r="C12" s="10" t="s">
        <v>39</v>
      </c>
      <c r="D12" s="11" t="s">
        <v>40</v>
      </c>
      <c r="E12" s="9"/>
      <c r="F12" s="10" t="s">
        <v>14</v>
      </c>
      <c r="G12" s="10">
        <v>10</v>
      </c>
      <c r="H12" s="9">
        <v>68.42</v>
      </c>
      <c r="I12" s="9">
        <v>68.42</v>
      </c>
      <c r="J12" s="9">
        <v>23830.765</v>
      </c>
      <c r="K12" s="12">
        <v>1630501</v>
      </c>
    </row>
    <row r="13" ht="24" hidden="1" spans="1:13">
      <c r="A13" s="8">
        <v>45201</v>
      </c>
      <c r="B13" s="9">
        <v>20230008484</v>
      </c>
      <c r="C13" s="14" t="s">
        <v>41</v>
      </c>
      <c r="D13" s="11" t="s">
        <v>42</v>
      </c>
      <c r="E13" s="9"/>
      <c r="F13" s="10" t="s">
        <v>14</v>
      </c>
      <c r="G13" s="10">
        <v>11</v>
      </c>
      <c r="H13" s="9">
        <v>98.74</v>
      </c>
      <c r="I13" s="9">
        <v>98.74</v>
      </c>
      <c r="J13" s="9">
        <v>23801.69</v>
      </c>
      <c r="K13" s="12">
        <v>2350179</v>
      </c>
    </row>
    <row r="14" ht="24" hidden="1" spans="1:13">
      <c r="A14" s="8">
        <v>45201</v>
      </c>
      <c r="B14" s="9">
        <v>20230008510</v>
      </c>
      <c r="C14" s="10" t="s">
        <v>43</v>
      </c>
      <c r="D14" s="11" t="s">
        <v>44</v>
      </c>
      <c r="E14" s="9"/>
      <c r="F14" s="10" t="s">
        <v>14</v>
      </c>
      <c r="G14" s="10">
        <v>12</v>
      </c>
      <c r="H14" s="9">
        <v>146.3</v>
      </c>
      <c r="I14" s="9">
        <v>146.3</v>
      </c>
      <c r="J14" s="9">
        <v>26000</v>
      </c>
      <c r="K14" s="12">
        <v>3803800</v>
      </c>
    </row>
    <row r="15" ht="24" hidden="1" spans="1:13">
      <c r="A15" s="8">
        <v>45354</v>
      </c>
      <c r="B15" s="9">
        <v>2024000115</v>
      </c>
      <c r="C15" s="10" t="s">
        <v>45</v>
      </c>
      <c r="D15" s="11" t="s">
        <v>46</v>
      </c>
      <c r="E15" s="9"/>
      <c r="F15" s="10" t="s">
        <v>47</v>
      </c>
      <c r="G15" s="10" t="s">
        <v>15</v>
      </c>
      <c r="H15" s="9">
        <v>85.66</v>
      </c>
      <c r="I15" s="9">
        <v>85.66</v>
      </c>
      <c r="J15" s="9">
        <v>9777</v>
      </c>
      <c r="K15" s="12">
        <v>837500</v>
      </c>
    </row>
    <row r="16" ht="24" hidden="1" spans="1:13">
      <c r="A16" s="8">
        <v>45354</v>
      </c>
      <c r="B16" s="9">
        <v>2024000116</v>
      </c>
      <c r="C16" s="10" t="s">
        <v>45</v>
      </c>
      <c r="D16" s="11" t="s">
        <v>46</v>
      </c>
      <c r="E16" s="9"/>
      <c r="F16" s="10" t="s">
        <v>47</v>
      </c>
      <c r="G16" s="10" t="s">
        <v>18</v>
      </c>
      <c r="H16" s="9">
        <v>85.66</v>
      </c>
      <c r="I16" s="9">
        <v>85.66</v>
      </c>
      <c r="J16" s="9">
        <v>9777</v>
      </c>
      <c r="K16" s="12">
        <v>837500</v>
      </c>
    </row>
    <row r="17" hidden="1" spans="1:11">
      <c r="A17" s="8">
        <v>45670</v>
      </c>
      <c r="B17" s="9">
        <v>20250000214</v>
      </c>
      <c r="C17" s="10" t="s">
        <v>48</v>
      </c>
      <c r="D17" s="9" t="s">
        <v>49</v>
      </c>
      <c r="E17" s="9"/>
      <c r="F17" s="10" t="s">
        <v>47</v>
      </c>
      <c r="G17" s="10" t="s">
        <v>21</v>
      </c>
      <c r="H17" s="9">
        <v>140.95</v>
      </c>
      <c r="I17" s="9">
        <v>140.95</v>
      </c>
      <c r="J17" s="9">
        <v>9252.7</v>
      </c>
      <c r="K17" s="12">
        <v>1260000</v>
      </c>
    </row>
    <row r="18" hidden="1" spans="1:11">
      <c r="A18" s="8">
        <v>45670</v>
      </c>
      <c r="B18" s="9">
        <v>20250000211</v>
      </c>
      <c r="C18" s="10" t="s">
        <v>48</v>
      </c>
      <c r="D18" s="9" t="s">
        <v>49</v>
      </c>
      <c r="E18" s="9"/>
      <c r="F18" s="10" t="s">
        <v>47</v>
      </c>
      <c r="G18" s="10" t="s">
        <v>24</v>
      </c>
      <c r="H18" s="9">
        <v>85.66</v>
      </c>
      <c r="I18" s="9">
        <v>85.66</v>
      </c>
      <c r="J18" s="9">
        <v>10224.52</v>
      </c>
      <c r="K18" s="12">
        <v>850000</v>
      </c>
    </row>
    <row r="19" hidden="1" spans="1:11">
      <c r="A19" s="8">
        <v>45600</v>
      </c>
      <c r="B19" s="9">
        <v>20240006442</v>
      </c>
      <c r="C19" s="220" t="s">
        <v>50</v>
      </c>
      <c r="D19" s="9" t="s">
        <v>51</v>
      </c>
      <c r="E19" s="9"/>
      <c r="F19" s="10" t="s">
        <v>47</v>
      </c>
      <c r="G19" s="10" t="s">
        <v>27</v>
      </c>
      <c r="H19" s="9">
        <v>85.66</v>
      </c>
      <c r="I19" s="9">
        <v>85.66</v>
      </c>
      <c r="J19" s="9">
        <v>9600</v>
      </c>
      <c r="K19" s="12">
        <v>822336</v>
      </c>
    </row>
    <row r="20" hidden="1" spans="1:11">
      <c r="A20" s="8">
        <v>45601</v>
      </c>
      <c r="B20" s="9">
        <v>20240006451</v>
      </c>
      <c r="C20" s="220" t="s">
        <v>50</v>
      </c>
      <c r="D20" s="9" t="s">
        <v>51</v>
      </c>
      <c r="E20" s="9"/>
      <c r="F20" s="10" t="s">
        <v>47</v>
      </c>
      <c r="G20" s="10" t="s">
        <v>30</v>
      </c>
      <c r="H20" s="9">
        <v>85.66</v>
      </c>
      <c r="I20" s="9">
        <v>85.66</v>
      </c>
      <c r="J20" s="9">
        <v>9600</v>
      </c>
      <c r="K20" s="12">
        <v>822336</v>
      </c>
    </row>
    <row r="21" hidden="1" spans="1:11">
      <c r="A21" s="8">
        <v>45644</v>
      </c>
      <c r="B21" s="9">
        <v>20240007311</v>
      </c>
      <c r="C21" s="10" t="s">
        <v>52</v>
      </c>
      <c r="D21" s="9" t="s">
        <v>53</v>
      </c>
      <c r="E21" s="9"/>
      <c r="F21" s="10" t="s">
        <v>47</v>
      </c>
      <c r="G21" s="10" t="s">
        <v>33</v>
      </c>
      <c r="H21" s="9">
        <v>85.66</v>
      </c>
      <c r="I21" s="9">
        <v>85.66</v>
      </c>
      <c r="J21" s="9">
        <v>10273.17</v>
      </c>
      <c r="K21" s="12">
        <v>880000</v>
      </c>
    </row>
    <row r="22" hidden="1" spans="1:11">
      <c r="A22" s="8">
        <v>45575</v>
      </c>
      <c r="B22" s="9">
        <v>20240006011</v>
      </c>
      <c r="C22" s="10" t="s">
        <v>54</v>
      </c>
      <c r="D22" s="9" t="s">
        <v>55</v>
      </c>
      <c r="E22" s="9"/>
      <c r="F22" s="10" t="s">
        <v>47</v>
      </c>
      <c r="G22" s="10" t="s">
        <v>36</v>
      </c>
      <c r="H22" s="9">
        <v>85.66</v>
      </c>
      <c r="I22" s="9">
        <v>85.66</v>
      </c>
      <c r="J22" s="9">
        <v>9922.95</v>
      </c>
      <c r="K22" s="12">
        <v>850000</v>
      </c>
    </row>
    <row r="23" hidden="1" spans="1:11">
      <c r="A23" s="8">
        <v>45570</v>
      </c>
      <c r="B23" s="9">
        <v>20240005853</v>
      </c>
      <c r="C23" s="10" t="s">
        <v>54</v>
      </c>
      <c r="D23" s="9" t="s">
        <v>55</v>
      </c>
      <c r="E23" s="9"/>
      <c r="F23" s="10" t="s">
        <v>47</v>
      </c>
      <c r="G23" s="10" t="s">
        <v>56</v>
      </c>
      <c r="H23" s="9">
        <v>85.66</v>
      </c>
      <c r="I23" s="9">
        <v>85.66</v>
      </c>
      <c r="J23" s="9">
        <v>9922.95</v>
      </c>
      <c r="K23" s="12">
        <v>850000</v>
      </c>
    </row>
    <row r="24" hidden="1" spans="1:11">
      <c r="A24" s="8">
        <v>45710</v>
      </c>
      <c r="B24" s="9">
        <v>20250000784</v>
      </c>
      <c r="C24" s="10" t="s">
        <v>57</v>
      </c>
      <c r="D24" s="11" t="s">
        <v>58</v>
      </c>
      <c r="E24" s="9"/>
      <c r="F24" s="10" t="s">
        <v>47</v>
      </c>
      <c r="G24" s="10">
        <v>10</v>
      </c>
      <c r="H24" s="9">
        <v>85.66</v>
      </c>
      <c r="I24" s="9">
        <v>85.66</v>
      </c>
      <c r="J24" s="9">
        <v>9800</v>
      </c>
      <c r="K24" s="12">
        <v>839468</v>
      </c>
    </row>
    <row r="25" ht="24" hidden="1" spans="1:11">
      <c r="A25" s="8">
        <v>45524</v>
      </c>
      <c r="B25" s="9">
        <v>20240004769</v>
      </c>
      <c r="C25" s="14" t="s">
        <v>59</v>
      </c>
      <c r="D25" s="11" t="s">
        <v>60</v>
      </c>
      <c r="E25" s="9"/>
      <c r="F25" s="9" t="s">
        <v>14</v>
      </c>
      <c r="G25" s="9">
        <v>1</v>
      </c>
      <c r="H25" s="9">
        <v>106.72</v>
      </c>
      <c r="I25" s="9">
        <v>106.72</v>
      </c>
      <c r="J25" s="9">
        <v>26000</v>
      </c>
      <c r="K25" s="12">
        <v>2774720</v>
      </c>
    </row>
    <row r="26" hidden="1" spans="1:11">
      <c r="A26" s="8">
        <v>45398</v>
      </c>
      <c r="B26" s="9">
        <v>20240002095</v>
      </c>
      <c r="C26" s="10" t="s">
        <v>61</v>
      </c>
      <c r="D26" s="11" t="s">
        <v>62</v>
      </c>
      <c r="E26" s="9"/>
      <c r="F26" s="9" t="s">
        <v>14</v>
      </c>
      <c r="G26" s="9">
        <v>2</v>
      </c>
      <c r="H26" s="9">
        <v>103.64</v>
      </c>
      <c r="I26" s="9">
        <v>103.64</v>
      </c>
      <c r="J26" s="9">
        <v>23806.27</v>
      </c>
      <c r="K26" s="12">
        <v>2467281</v>
      </c>
    </row>
    <row r="27" ht="24" hidden="1" spans="1:11">
      <c r="A27" s="8">
        <v>45202</v>
      </c>
      <c r="B27" s="220" t="s">
        <v>63</v>
      </c>
      <c r="C27" s="221" t="s">
        <v>64</v>
      </c>
      <c r="D27" s="11" t="s">
        <v>65</v>
      </c>
      <c r="E27" s="9"/>
      <c r="F27" s="9" t="s">
        <v>14</v>
      </c>
      <c r="G27" s="9">
        <v>3</v>
      </c>
      <c r="H27" s="9">
        <v>68.28</v>
      </c>
      <c r="I27" s="9">
        <v>68.28</v>
      </c>
      <c r="J27" s="9">
        <v>23776.41</v>
      </c>
      <c r="K27" s="12">
        <v>1623453</v>
      </c>
    </row>
    <row r="28" ht="24" hidden="1" spans="1:11">
      <c r="A28" s="8">
        <v>45198</v>
      </c>
      <c r="B28" s="9">
        <v>20230008210</v>
      </c>
      <c r="C28" s="10" t="s">
        <v>66</v>
      </c>
      <c r="D28" s="11" t="s">
        <v>67</v>
      </c>
      <c r="E28" s="9"/>
      <c r="F28" s="9" t="s">
        <v>14</v>
      </c>
      <c r="G28" s="9">
        <v>4</v>
      </c>
      <c r="H28" s="9">
        <v>68.28</v>
      </c>
      <c r="I28" s="9">
        <v>68.28</v>
      </c>
      <c r="J28" s="9">
        <v>23428.405</v>
      </c>
      <c r="K28" s="12">
        <v>1599691</v>
      </c>
    </row>
    <row r="29" ht="24" hidden="1" spans="1:11">
      <c r="A29" s="8">
        <v>45204</v>
      </c>
      <c r="B29" s="9">
        <v>20230008684</v>
      </c>
      <c r="C29" s="10" t="s">
        <v>68</v>
      </c>
      <c r="D29" s="11" t="s">
        <v>69</v>
      </c>
      <c r="E29" s="9"/>
      <c r="F29" s="9" t="s">
        <v>14</v>
      </c>
      <c r="G29" s="9">
        <v>5</v>
      </c>
      <c r="H29" s="9">
        <v>68.28</v>
      </c>
      <c r="I29" s="9">
        <v>68.28</v>
      </c>
      <c r="J29" s="9">
        <v>23333.77</v>
      </c>
      <c r="K29" s="12">
        <v>1593230</v>
      </c>
    </row>
    <row r="30" hidden="1" spans="1:11">
      <c r="A30" s="8">
        <v>45204</v>
      </c>
      <c r="B30" s="9">
        <v>20230008648</v>
      </c>
      <c r="C30" s="10" t="s">
        <v>70</v>
      </c>
      <c r="D30" s="11" t="s">
        <v>71</v>
      </c>
      <c r="E30" s="9"/>
      <c r="F30" s="9" t="s">
        <v>14</v>
      </c>
      <c r="G30" s="9">
        <v>6</v>
      </c>
      <c r="H30" s="9">
        <v>60.15</v>
      </c>
      <c r="I30" s="9">
        <v>60.15</v>
      </c>
      <c r="J30" s="9">
        <v>23000</v>
      </c>
      <c r="K30" s="12">
        <v>1383450</v>
      </c>
    </row>
    <row r="31" hidden="1" spans="1:11">
      <c r="A31" s="8">
        <v>45370</v>
      </c>
      <c r="B31" s="9">
        <v>20240001485</v>
      </c>
      <c r="C31" s="10" t="s">
        <v>72</v>
      </c>
      <c r="D31" s="11" t="s">
        <v>73</v>
      </c>
      <c r="E31" s="9"/>
      <c r="F31" s="9" t="s">
        <v>14</v>
      </c>
      <c r="G31" s="9">
        <v>7</v>
      </c>
      <c r="H31" s="9">
        <v>71.53</v>
      </c>
      <c r="I31" s="9">
        <v>71.53</v>
      </c>
      <c r="J31" s="9">
        <v>23600.01</v>
      </c>
      <c r="K31" s="12">
        <v>1688109</v>
      </c>
    </row>
    <row r="32" hidden="1" spans="1:11">
      <c r="A32" s="8">
        <v>45204</v>
      </c>
      <c r="B32" s="9">
        <v>20230008670</v>
      </c>
      <c r="C32" s="10" t="s">
        <v>74</v>
      </c>
      <c r="D32" s="11" t="s">
        <v>75</v>
      </c>
      <c r="E32" s="9"/>
      <c r="F32" s="9" t="s">
        <v>14</v>
      </c>
      <c r="G32" s="9">
        <v>8</v>
      </c>
      <c r="H32" s="9">
        <v>68.28</v>
      </c>
      <c r="I32" s="9">
        <v>68.28</v>
      </c>
      <c r="J32" s="9">
        <v>24000</v>
      </c>
      <c r="K32" s="12">
        <v>1638720</v>
      </c>
    </row>
    <row r="33" hidden="1" spans="1:11">
      <c r="A33" s="8">
        <v>45566</v>
      </c>
      <c r="B33" s="9">
        <v>20240005488</v>
      </c>
      <c r="C33" s="10" t="s">
        <v>76</v>
      </c>
      <c r="D33" s="9" t="s">
        <v>77</v>
      </c>
      <c r="E33" s="9"/>
      <c r="F33" s="9" t="s">
        <v>14</v>
      </c>
      <c r="G33" s="9">
        <v>9</v>
      </c>
      <c r="H33" s="9">
        <v>121.98</v>
      </c>
      <c r="I33" s="9">
        <v>121.98</v>
      </c>
      <c r="J33" s="9">
        <v>24300</v>
      </c>
      <c r="K33" s="12">
        <v>2964114</v>
      </c>
    </row>
    <row r="34" hidden="1" spans="1:11">
      <c r="A34" s="8">
        <v>45651</v>
      </c>
      <c r="B34" s="9">
        <v>20240007440</v>
      </c>
      <c r="C34" s="10" t="s">
        <v>78</v>
      </c>
      <c r="D34" s="11" t="s">
        <v>79</v>
      </c>
      <c r="E34" s="9"/>
      <c r="F34" s="9" t="s">
        <v>14</v>
      </c>
      <c r="G34" s="9">
        <v>10</v>
      </c>
      <c r="H34" s="9">
        <v>206.2</v>
      </c>
      <c r="I34" s="9">
        <v>206.2</v>
      </c>
      <c r="J34" s="9">
        <v>25537.24</v>
      </c>
      <c r="K34" s="12">
        <v>5265780</v>
      </c>
    </row>
    <row r="35" hidden="1" spans="1:11">
      <c r="A35" s="8">
        <v>45527</v>
      </c>
      <c r="B35" s="9">
        <v>20240004826</v>
      </c>
      <c r="C35" s="10" t="s">
        <v>80</v>
      </c>
      <c r="D35" s="9" t="s">
        <v>81</v>
      </c>
      <c r="E35" s="9"/>
      <c r="F35" s="9" t="s">
        <v>14</v>
      </c>
      <c r="G35" s="9">
        <v>11</v>
      </c>
      <c r="H35" s="9">
        <v>178.05</v>
      </c>
      <c r="I35" s="9">
        <v>178.05</v>
      </c>
      <c r="J35" s="9">
        <v>25669.65</v>
      </c>
      <c r="K35" s="12">
        <v>4570480</v>
      </c>
    </row>
    <row r="36" hidden="1" spans="1:11">
      <c r="A36" s="8">
        <v>45203</v>
      </c>
      <c r="B36" s="9">
        <v>20230008587</v>
      </c>
      <c r="C36" s="10" t="s">
        <v>82</v>
      </c>
      <c r="D36" s="11" t="s">
        <v>83</v>
      </c>
      <c r="E36" s="9"/>
      <c r="F36" s="9" t="s">
        <v>14</v>
      </c>
      <c r="G36" s="9">
        <v>12</v>
      </c>
      <c r="H36" s="9">
        <v>63.93</v>
      </c>
      <c r="I36" s="9">
        <v>63.93</v>
      </c>
      <c r="J36" s="9">
        <v>20000</v>
      </c>
      <c r="K36" s="12">
        <v>1278600</v>
      </c>
    </row>
    <row r="37" hidden="1" spans="1:11">
      <c r="A37" s="8">
        <v>45201</v>
      </c>
      <c r="B37" s="9">
        <v>20230008471</v>
      </c>
      <c r="C37" s="10" t="s">
        <v>84</v>
      </c>
      <c r="D37" s="11" t="s">
        <v>85</v>
      </c>
      <c r="E37" s="9"/>
      <c r="F37" s="9" t="s">
        <v>14</v>
      </c>
      <c r="G37" s="9">
        <v>13</v>
      </c>
      <c r="H37" s="9">
        <v>63.93</v>
      </c>
      <c r="I37" s="9">
        <v>63.93</v>
      </c>
      <c r="J37" s="9">
        <v>20027.58</v>
      </c>
      <c r="K37" s="12">
        <v>1280364</v>
      </c>
    </row>
    <row r="38" hidden="1" spans="1:11">
      <c r="A38" s="8">
        <v>45618</v>
      </c>
      <c r="B38" s="9">
        <v>20240007405</v>
      </c>
      <c r="C38" s="10" t="s">
        <v>86</v>
      </c>
      <c r="D38" s="11" t="s">
        <v>87</v>
      </c>
      <c r="E38" s="9"/>
      <c r="F38" s="9" t="s">
        <v>14</v>
      </c>
      <c r="G38" s="9">
        <v>14</v>
      </c>
      <c r="H38" s="9">
        <v>112.41</v>
      </c>
      <c r="I38" s="9">
        <v>112.41</v>
      </c>
      <c r="J38" s="9">
        <v>17347.21</v>
      </c>
      <c r="K38" s="12">
        <v>1950000</v>
      </c>
    </row>
    <row r="39" hidden="1" spans="1:11">
      <c r="A39" s="8">
        <v>45566</v>
      </c>
      <c r="B39" s="9">
        <v>20240005606</v>
      </c>
      <c r="C39" s="10" t="s">
        <v>88</v>
      </c>
      <c r="D39" s="11" t="s">
        <v>89</v>
      </c>
      <c r="E39" s="9"/>
      <c r="F39" s="9" t="s">
        <v>14</v>
      </c>
      <c r="G39" s="9">
        <v>15</v>
      </c>
      <c r="H39" s="9">
        <v>67.42</v>
      </c>
      <c r="I39" s="9">
        <v>67.42</v>
      </c>
      <c r="J39" s="9">
        <v>17479.73</v>
      </c>
      <c r="K39" s="12">
        <v>1178483</v>
      </c>
    </row>
    <row r="40" hidden="1" spans="1:11">
      <c r="A40" s="8">
        <v>45386</v>
      </c>
      <c r="B40" s="9">
        <v>20240001898</v>
      </c>
      <c r="C40" s="10" t="s">
        <v>90</v>
      </c>
      <c r="D40" s="9" t="s">
        <v>91</v>
      </c>
      <c r="E40" s="9"/>
      <c r="F40" s="9" t="s">
        <v>14</v>
      </c>
      <c r="G40" s="9">
        <v>16</v>
      </c>
      <c r="H40" s="9">
        <v>110.21</v>
      </c>
      <c r="I40" s="9">
        <v>110.21</v>
      </c>
      <c r="J40" s="9">
        <v>17100</v>
      </c>
      <c r="K40" s="12">
        <v>1884591</v>
      </c>
    </row>
    <row r="41" hidden="1" spans="1:11">
      <c r="A41" s="8">
        <v>45203</v>
      </c>
      <c r="B41" s="9">
        <v>20230008599</v>
      </c>
      <c r="C41" s="10" t="s">
        <v>92</v>
      </c>
      <c r="D41" s="9" t="s">
        <v>93</v>
      </c>
      <c r="E41" s="9"/>
      <c r="F41" s="9" t="s">
        <v>14</v>
      </c>
      <c r="G41" s="9">
        <v>17</v>
      </c>
      <c r="H41" s="9">
        <v>50.88</v>
      </c>
      <c r="I41" s="9">
        <v>50.88</v>
      </c>
      <c r="J41" s="9">
        <v>17965.24</v>
      </c>
      <c r="K41" s="12">
        <v>914071</v>
      </c>
    </row>
    <row r="42" hidden="1" spans="1:11">
      <c r="A42" s="8">
        <v>45203</v>
      </c>
      <c r="B42" s="9">
        <v>20230008608</v>
      </c>
      <c r="C42" s="10" t="s">
        <v>94</v>
      </c>
      <c r="D42" s="9" t="s">
        <v>95</v>
      </c>
      <c r="E42" s="9"/>
      <c r="F42" s="9" t="s">
        <v>14</v>
      </c>
      <c r="G42" s="9">
        <v>18</v>
      </c>
      <c r="H42" s="9">
        <v>50.88</v>
      </c>
      <c r="I42" s="9">
        <v>50.88</v>
      </c>
      <c r="J42" s="9">
        <v>18121.46</v>
      </c>
      <c r="K42" s="12">
        <v>922020</v>
      </c>
    </row>
    <row r="43" hidden="1" spans="1:11">
      <c r="A43" s="8">
        <v>45935</v>
      </c>
      <c r="B43" s="9">
        <v>20250005100</v>
      </c>
      <c r="C43" s="10" t="s">
        <v>2348</v>
      </c>
      <c r="D43" s="9" t="s">
        <v>2349</v>
      </c>
      <c r="E43" s="9"/>
      <c r="F43" s="9" t="s">
        <v>14</v>
      </c>
      <c r="G43" s="9">
        <v>19</v>
      </c>
      <c r="H43" s="9">
        <v>102.97</v>
      </c>
      <c r="I43" s="9">
        <v>102.97</v>
      </c>
      <c r="J43" s="9">
        <v>16500</v>
      </c>
      <c r="K43" s="12">
        <v>1699005</v>
      </c>
    </row>
    <row r="44" hidden="1" spans="1:11">
      <c r="A44" s="8">
        <v>45533</v>
      </c>
      <c r="B44" s="9">
        <v>20240004964</v>
      </c>
      <c r="C44" s="10" t="s">
        <v>96</v>
      </c>
      <c r="D44" s="9" t="s">
        <v>97</v>
      </c>
      <c r="E44" s="9"/>
      <c r="F44" s="9" t="s">
        <v>47</v>
      </c>
      <c r="G44" s="9">
        <v>1</v>
      </c>
      <c r="H44" s="9">
        <v>124.63</v>
      </c>
      <c r="I44" s="9">
        <v>124.63</v>
      </c>
      <c r="J44" s="9">
        <v>9538.95</v>
      </c>
      <c r="K44" s="12">
        <v>1188840</v>
      </c>
    </row>
    <row r="45" hidden="1" spans="1:11">
      <c r="A45" s="8">
        <v>45530</v>
      </c>
      <c r="B45" s="9">
        <v>20240004848</v>
      </c>
      <c r="C45" s="10" t="s">
        <v>98</v>
      </c>
      <c r="D45" s="9" t="s">
        <v>99</v>
      </c>
      <c r="E45" s="9"/>
      <c r="F45" s="9" t="s">
        <v>47</v>
      </c>
      <c r="G45" s="9">
        <v>2</v>
      </c>
      <c r="H45" s="9">
        <v>123.99</v>
      </c>
      <c r="I45" s="9">
        <v>123.99</v>
      </c>
      <c r="J45" s="9">
        <v>8950</v>
      </c>
      <c r="K45" s="12">
        <v>1109711</v>
      </c>
    </row>
    <row r="46" ht="24" hidden="1" spans="1:11">
      <c r="A46" s="8">
        <v>45587</v>
      </c>
      <c r="B46" s="9">
        <v>20240006221</v>
      </c>
      <c r="C46" s="10" t="s">
        <v>100</v>
      </c>
      <c r="D46" s="11" t="s">
        <v>1355</v>
      </c>
      <c r="E46" s="9"/>
      <c r="F46" s="9" t="s">
        <v>47</v>
      </c>
      <c r="G46" s="9">
        <v>3</v>
      </c>
      <c r="H46" s="9">
        <v>119.5</v>
      </c>
      <c r="I46" s="9">
        <v>119.5</v>
      </c>
      <c r="J46" s="9">
        <v>9119.55</v>
      </c>
      <c r="K46" s="12">
        <v>1089787</v>
      </c>
    </row>
    <row r="47" hidden="1" spans="1:11">
      <c r="A47" s="8">
        <v>45291</v>
      </c>
      <c r="B47" s="9">
        <v>20230010720</v>
      </c>
      <c r="C47" s="10" t="s">
        <v>102</v>
      </c>
      <c r="D47" s="9" t="s">
        <v>103</v>
      </c>
      <c r="E47" s="9"/>
      <c r="F47" s="9" t="s">
        <v>47</v>
      </c>
      <c r="G47" s="9">
        <v>4</v>
      </c>
      <c r="H47" s="9">
        <v>78.72</v>
      </c>
      <c r="I47" s="9">
        <v>78.72</v>
      </c>
      <c r="J47" s="9">
        <v>10000</v>
      </c>
      <c r="K47" s="12">
        <v>787200</v>
      </c>
    </row>
    <row r="48" hidden="1" spans="1:11">
      <c r="A48" s="8">
        <v>45291</v>
      </c>
      <c r="B48" s="9">
        <v>20230010721</v>
      </c>
      <c r="C48" s="10" t="s">
        <v>102</v>
      </c>
      <c r="D48" s="9" t="s">
        <v>103</v>
      </c>
      <c r="E48" s="9"/>
      <c r="F48" s="9" t="s">
        <v>47</v>
      </c>
      <c r="G48" s="9">
        <v>5</v>
      </c>
      <c r="H48" s="9">
        <v>78.72</v>
      </c>
      <c r="I48" s="9">
        <v>78.72</v>
      </c>
      <c r="J48" s="9">
        <v>10000</v>
      </c>
      <c r="K48" s="12">
        <v>787200</v>
      </c>
    </row>
    <row r="49" hidden="1" spans="1:11">
      <c r="A49" s="8">
        <v>45202</v>
      </c>
      <c r="B49" s="9">
        <v>20230008531</v>
      </c>
      <c r="C49" s="10" t="s">
        <v>104</v>
      </c>
      <c r="D49" s="9" t="s">
        <v>105</v>
      </c>
      <c r="E49" s="9"/>
      <c r="F49" s="9" t="s">
        <v>47</v>
      </c>
      <c r="G49" s="9">
        <v>6</v>
      </c>
      <c r="H49" s="9">
        <v>78.72</v>
      </c>
      <c r="I49" s="9">
        <v>78.72</v>
      </c>
      <c r="J49" s="9">
        <v>9690.4</v>
      </c>
      <c r="K49" s="12">
        <v>762830</v>
      </c>
    </row>
    <row r="50" hidden="1" spans="1:11">
      <c r="A50" s="8">
        <v>45319</v>
      </c>
      <c r="B50" s="9">
        <v>20240000633</v>
      </c>
      <c r="C50" s="10" t="s">
        <v>106</v>
      </c>
      <c r="D50" s="9" t="s">
        <v>107</v>
      </c>
      <c r="E50" s="9"/>
      <c r="F50" s="9" t="s">
        <v>47</v>
      </c>
      <c r="G50" s="9">
        <v>7</v>
      </c>
      <c r="H50" s="9">
        <v>69.35</v>
      </c>
      <c r="I50" s="9">
        <v>69.35</v>
      </c>
      <c r="J50" s="9">
        <v>9740</v>
      </c>
      <c r="K50" s="12">
        <v>675469</v>
      </c>
    </row>
    <row r="51" hidden="1" spans="1:11">
      <c r="A51" s="8">
        <v>45202</v>
      </c>
      <c r="B51" s="9">
        <v>20230008528</v>
      </c>
      <c r="C51" s="10" t="s">
        <v>108</v>
      </c>
      <c r="D51" s="9" t="s">
        <v>109</v>
      </c>
      <c r="E51" s="9"/>
      <c r="F51" s="9" t="s">
        <v>47</v>
      </c>
      <c r="G51" s="9">
        <v>8</v>
      </c>
      <c r="H51" s="9">
        <v>82.47</v>
      </c>
      <c r="I51" s="9">
        <v>82.47</v>
      </c>
      <c r="J51" s="9">
        <v>9851.03</v>
      </c>
      <c r="K51" s="12">
        <v>812415</v>
      </c>
    </row>
    <row r="52" hidden="1" spans="1:11">
      <c r="A52" s="8">
        <v>45202</v>
      </c>
      <c r="B52" s="9">
        <v>20230008534</v>
      </c>
      <c r="C52" s="10" t="s">
        <v>110</v>
      </c>
      <c r="D52" s="9" t="s">
        <v>111</v>
      </c>
      <c r="E52" s="9"/>
      <c r="F52" s="9" t="s">
        <v>47</v>
      </c>
      <c r="G52" s="9">
        <v>9</v>
      </c>
      <c r="H52" s="9">
        <v>78.72</v>
      </c>
      <c r="I52" s="9">
        <v>78.72</v>
      </c>
      <c r="J52" s="9">
        <v>9942.11</v>
      </c>
      <c r="K52" s="12">
        <v>782643</v>
      </c>
    </row>
    <row r="53" hidden="1" spans="1:11">
      <c r="A53" s="8">
        <v>45538</v>
      </c>
      <c r="B53" s="9">
        <v>20240005074</v>
      </c>
      <c r="C53" s="10" t="s">
        <v>112</v>
      </c>
      <c r="D53" s="9" t="s">
        <v>113</v>
      </c>
      <c r="E53" s="9"/>
      <c r="F53" s="9" t="s">
        <v>47</v>
      </c>
      <c r="G53" s="9">
        <v>10</v>
      </c>
      <c r="H53" s="9">
        <v>140.64</v>
      </c>
      <c r="I53" s="9">
        <v>140.64</v>
      </c>
      <c r="J53" s="9">
        <v>9300</v>
      </c>
      <c r="K53" s="12">
        <v>1307952</v>
      </c>
    </row>
    <row r="54" ht="24" hidden="1" spans="1:11">
      <c r="A54" s="8">
        <v>45298</v>
      </c>
      <c r="B54" s="9">
        <v>20240000151</v>
      </c>
      <c r="C54" s="10" t="s">
        <v>114</v>
      </c>
      <c r="D54" s="11" t="s">
        <v>115</v>
      </c>
      <c r="E54" s="9"/>
      <c r="F54" s="9" t="s">
        <v>47</v>
      </c>
      <c r="G54" s="9">
        <v>11</v>
      </c>
      <c r="H54" s="9">
        <v>237.74</v>
      </c>
      <c r="I54" s="9">
        <v>237.74</v>
      </c>
      <c r="J54" s="9">
        <v>11860</v>
      </c>
      <c r="K54" s="12">
        <v>2819597</v>
      </c>
    </row>
    <row r="55" ht="24" hidden="1" spans="1:11">
      <c r="A55" s="8">
        <v>45308</v>
      </c>
      <c r="B55" s="9">
        <v>20240000152</v>
      </c>
      <c r="C55" s="10" t="s">
        <v>116</v>
      </c>
      <c r="D55" s="11" t="s">
        <v>117</v>
      </c>
      <c r="E55" s="9"/>
      <c r="F55" s="9" t="s">
        <v>47</v>
      </c>
      <c r="G55" s="9">
        <v>12</v>
      </c>
      <c r="H55" s="9">
        <v>205.28</v>
      </c>
      <c r="I55" s="9">
        <v>205.28</v>
      </c>
      <c r="J55" s="9">
        <v>11860</v>
      </c>
      <c r="K55" s="12">
        <v>2434621</v>
      </c>
    </row>
    <row r="56" hidden="1" spans="1:11">
      <c r="A56" s="8">
        <v>45204</v>
      </c>
      <c r="B56" s="9">
        <v>20230008633</v>
      </c>
      <c r="C56" s="10" t="s">
        <v>118</v>
      </c>
      <c r="D56" s="9" t="s">
        <v>119</v>
      </c>
      <c r="E56" s="9"/>
      <c r="F56" s="9" t="s">
        <v>47</v>
      </c>
      <c r="G56" s="9">
        <v>13</v>
      </c>
      <c r="H56" s="9">
        <v>73.7</v>
      </c>
      <c r="I56" s="9">
        <v>73.7</v>
      </c>
      <c r="J56" s="9">
        <v>8510.97</v>
      </c>
      <c r="K56" s="12">
        <v>627259</v>
      </c>
    </row>
    <row r="57" hidden="1" spans="1:11">
      <c r="A57" s="8">
        <v>45199</v>
      </c>
      <c r="B57" s="9">
        <v>20230008344</v>
      </c>
      <c r="C57" s="10" t="s">
        <v>120</v>
      </c>
      <c r="D57" s="9" t="s">
        <v>121</v>
      </c>
      <c r="E57" s="9"/>
      <c r="F57" s="9" t="s">
        <v>47</v>
      </c>
      <c r="G57" s="9">
        <v>14</v>
      </c>
      <c r="H57" s="9">
        <v>73.7</v>
      </c>
      <c r="I57" s="9">
        <v>73.7</v>
      </c>
      <c r="J57" s="9">
        <v>8431.25</v>
      </c>
      <c r="K57" s="12">
        <v>621384</v>
      </c>
    </row>
    <row r="58" hidden="1" spans="1:11">
      <c r="A58" s="8">
        <v>45710</v>
      </c>
      <c r="B58" s="9">
        <v>20250000773</v>
      </c>
      <c r="C58" s="10" t="s">
        <v>122</v>
      </c>
      <c r="D58" s="9" t="s">
        <v>123</v>
      </c>
      <c r="E58" s="9"/>
      <c r="F58" s="9" t="s">
        <v>47</v>
      </c>
      <c r="G58" s="9">
        <v>15</v>
      </c>
      <c r="H58" s="9">
        <v>130.9</v>
      </c>
      <c r="I58" s="9">
        <v>130.9</v>
      </c>
      <c r="J58" s="9">
        <v>7333.84</v>
      </c>
      <c r="K58" s="12">
        <v>960000</v>
      </c>
    </row>
    <row r="59" hidden="1" spans="1:11">
      <c r="A59" s="8">
        <v>45566</v>
      </c>
      <c r="B59" s="9">
        <v>20240005533</v>
      </c>
      <c r="C59" s="10" t="s">
        <v>124</v>
      </c>
      <c r="D59" s="9" t="s">
        <v>125</v>
      </c>
      <c r="E59" s="9"/>
      <c r="F59" s="9" t="s">
        <v>47</v>
      </c>
      <c r="G59" s="9">
        <v>16</v>
      </c>
      <c r="H59" s="9">
        <v>85.99</v>
      </c>
      <c r="I59" s="9">
        <v>85.99</v>
      </c>
      <c r="J59" s="9">
        <v>7936.497</v>
      </c>
      <c r="K59" s="12">
        <v>682460</v>
      </c>
    </row>
    <row r="60" hidden="1" spans="1:11">
      <c r="A60" s="8">
        <v>45499</v>
      </c>
      <c r="B60" s="9">
        <v>20240004261</v>
      </c>
      <c r="C60" s="10" t="s">
        <v>126</v>
      </c>
      <c r="D60" s="11" t="s">
        <v>127</v>
      </c>
      <c r="E60" s="9"/>
      <c r="F60" s="9" t="s">
        <v>47</v>
      </c>
      <c r="G60" s="9">
        <v>17</v>
      </c>
      <c r="H60" s="9">
        <v>78.97</v>
      </c>
      <c r="I60" s="9">
        <v>78.97</v>
      </c>
      <c r="J60" s="9">
        <v>8200</v>
      </c>
      <c r="K60" s="12">
        <v>647554</v>
      </c>
    </row>
    <row r="61" hidden="1" spans="1:11">
      <c r="A61" s="8">
        <v>45806</v>
      </c>
      <c r="B61" s="9">
        <v>20250002936</v>
      </c>
      <c r="C61" s="10" t="s">
        <v>1356</v>
      </c>
      <c r="D61" s="9" t="s">
        <v>1357</v>
      </c>
      <c r="E61" s="9"/>
      <c r="F61" s="9" t="s">
        <v>47</v>
      </c>
      <c r="G61" s="9">
        <v>18</v>
      </c>
      <c r="H61" s="9">
        <v>127.07</v>
      </c>
      <c r="I61" s="9">
        <v>127.07</v>
      </c>
      <c r="J61" s="9">
        <v>7796.66</v>
      </c>
      <c r="K61" s="12">
        <v>990722</v>
      </c>
    </row>
    <row r="62" hidden="1" spans="1:11">
      <c r="A62" s="8">
        <v>45211</v>
      </c>
      <c r="B62" s="9">
        <v>20230008933</v>
      </c>
      <c r="C62" s="10" t="s">
        <v>128</v>
      </c>
      <c r="D62" s="9" t="s">
        <v>129</v>
      </c>
      <c r="E62" s="9"/>
      <c r="F62" s="9" t="s">
        <v>47</v>
      </c>
      <c r="G62" s="9">
        <v>19</v>
      </c>
      <c r="H62" s="9">
        <v>58.66</v>
      </c>
      <c r="I62" s="9">
        <v>58.66</v>
      </c>
      <c r="J62" s="9">
        <v>8144.33</v>
      </c>
      <c r="K62" s="12">
        <v>477746</v>
      </c>
    </row>
    <row r="63" hidden="1" spans="1:11">
      <c r="A63" s="8">
        <v>45329</v>
      </c>
      <c r="B63" s="9">
        <v>20240000814</v>
      </c>
      <c r="C63" s="10" t="s">
        <v>130</v>
      </c>
      <c r="D63" s="9" t="s">
        <v>131</v>
      </c>
      <c r="E63" s="9"/>
      <c r="F63" s="9" t="s">
        <v>47</v>
      </c>
      <c r="G63" s="9">
        <v>20</v>
      </c>
      <c r="H63" s="9">
        <v>58.66</v>
      </c>
      <c r="I63" s="9">
        <v>58.66</v>
      </c>
      <c r="J63" s="9">
        <v>7768.95</v>
      </c>
      <c r="K63" s="12">
        <v>455727</v>
      </c>
    </row>
    <row r="64" hidden="1" spans="1:11">
      <c r="A64" s="8">
        <v>46055</v>
      </c>
      <c r="B64" s="9">
        <v>20260000634</v>
      </c>
      <c r="C64" s="10" t="s">
        <v>2350</v>
      </c>
      <c r="D64" s="9" t="s">
        <v>2351</v>
      </c>
      <c r="E64" s="9"/>
      <c r="F64" s="9" t="s">
        <v>47</v>
      </c>
      <c r="G64" s="9">
        <v>21</v>
      </c>
      <c r="H64" s="9">
        <v>118.54</v>
      </c>
      <c r="I64" s="9">
        <v>118.54</v>
      </c>
      <c r="J64" s="9">
        <v>7288</v>
      </c>
      <c r="K64" s="12">
        <v>863919</v>
      </c>
    </row>
    <row r="65" spans="1:14">
      <c r="A65" s="8"/>
      <c r="B65" s="9"/>
      <c r="C65" s="10"/>
      <c r="D65" s="9" t="s">
        <v>2352</v>
      </c>
      <c r="E65" s="9"/>
      <c r="F65" s="9" t="s">
        <v>199</v>
      </c>
      <c r="G65" s="9">
        <v>1</v>
      </c>
      <c r="H65" s="9">
        <v>898.79</v>
      </c>
      <c r="I65" s="9">
        <v>660.64</v>
      </c>
      <c r="J65" s="9"/>
      <c r="K65" s="12">
        <v>5531500</v>
      </c>
      <c r="M65" s="2">
        <f>(5531500/7525569)*H65</f>
        <v>660.635346642892</v>
      </c>
      <c r="N65" s="2" t="s">
        <v>2353</v>
      </c>
    </row>
    <row r="66" hidden="1" spans="1:14">
      <c r="A66" s="8">
        <v>45465</v>
      </c>
      <c r="B66" s="9">
        <v>20240003579</v>
      </c>
      <c r="C66" s="10" t="s">
        <v>132</v>
      </c>
      <c r="D66" s="9" t="s">
        <v>133</v>
      </c>
      <c r="E66" s="9" t="s">
        <v>134</v>
      </c>
      <c r="F66" s="9" t="s">
        <v>14</v>
      </c>
      <c r="G66" s="9">
        <v>1</v>
      </c>
      <c r="H66" s="9">
        <v>43.43</v>
      </c>
      <c r="I66" s="9">
        <v>43.43</v>
      </c>
      <c r="J66" s="9">
        <v>17000</v>
      </c>
      <c r="K66" s="12">
        <v>738310</v>
      </c>
    </row>
    <row r="67" hidden="1" spans="1:14">
      <c r="A67" s="8">
        <v>45465</v>
      </c>
      <c r="B67" s="9">
        <v>20240003028</v>
      </c>
      <c r="C67" s="10" t="s">
        <v>132</v>
      </c>
      <c r="D67" s="9" t="s">
        <v>133</v>
      </c>
      <c r="E67" s="9"/>
      <c r="F67" s="9" t="s">
        <v>14</v>
      </c>
      <c r="G67" s="9">
        <v>2</v>
      </c>
      <c r="H67" s="9">
        <v>50.67</v>
      </c>
      <c r="I67" s="9">
        <v>50.67</v>
      </c>
      <c r="J67" s="9">
        <v>17000</v>
      </c>
      <c r="K67" s="12">
        <v>861390</v>
      </c>
    </row>
    <row r="68" hidden="1" spans="1:14">
      <c r="A68" s="8">
        <v>45464</v>
      </c>
      <c r="B68" s="9">
        <v>20240003564</v>
      </c>
      <c r="C68" s="10" t="s">
        <v>135</v>
      </c>
      <c r="D68" s="9" t="s">
        <v>136</v>
      </c>
      <c r="E68" s="9"/>
      <c r="F68" s="9" t="s">
        <v>14</v>
      </c>
      <c r="G68" s="9">
        <v>3</v>
      </c>
      <c r="H68" s="9">
        <v>50.67</v>
      </c>
      <c r="I68" s="9">
        <v>50.67</v>
      </c>
      <c r="J68" s="13">
        <v>17959.34</v>
      </c>
      <c r="K68" s="12">
        <v>910000</v>
      </c>
    </row>
    <row r="69" hidden="1" spans="1:14">
      <c r="A69" s="8">
        <v>45567</v>
      </c>
      <c r="B69" s="9">
        <v>20240005663</v>
      </c>
      <c r="C69" s="10" t="s">
        <v>137</v>
      </c>
      <c r="D69" s="9" t="s">
        <v>138</v>
      </c>
      <c r="E69" s="9"/>
      <c r="F69" s="9" t="s">
        <v>14</v>
      </c>
      <c r="G69" s="9">
        <v>4</v>
      </c>
      <c r="H69" s="9">
        <v>50.67</v>
      </c>
      <c r="I69" s="9">
        <v>50.67</v>
      </c>
      <c r="J69" s="9">
        <v>17959.34</v>
      </c>
      <c r="K69" s="12">
        <v>910000</v>
      </c>
    </row>
    <row r="70" ht="24" hidden="1" spans="1:14">
      <c r="A70" s="8">
        <v>45504</v>
      </c>
      <c r="B70" s="9">
        <v>20240004390</v>
      </c>
      <c r="C70" s="10" t="s">
        <v>139</v>
      </c>
      <c r="D70" s="11" t="s">
        <v>140</v>
      </c>
      <c r="E70" s="9"/>
      <c r="F70" s="9" t="s">
        <v>14</v>
      </c>
      <c r="G70" s="9">
        <v>5</v>
      </c>
      <c r="H70" s="9">
        <v>50.67</v>
      </c>
      <c r="I70" s="9">
        <v>50.67</v>
      </c>
      <c r="J70" s="9">
        <v>18000</v>
      </c>
      <c r="K70" s="12">
        <v>912060</v>
      </c>
    </row>
    <row r="71" hidden="1" spans="1:14">
      <c r="A71" s="8">
        <v>45474</v>
      </c>
      <c r="B71" s="9">
        <v>20240003765</v>
      </c>
      <c r="C71" s="10" t="s">
        <v>141</v>
      </c>
      <c r="D71" s="11" t="s">
        <v>142</v>
      </c>
      <c r="E71" s="9"/>
      <c r="F71" s="9" t="s">
        <v>14</v>
      </c>
      <c r="G71" s="9">
        <v>6</v>
      </c>
      <c r="H71" s="9">
        <v>50.67</v>
      </c>
      <c r="I71" s="9">
        <v>50.67</v>
      </c>
      <c r="J71" s="9">
        <v>18324.45</v>
      </c>
      <c r="K71" s="12">
        <v>918000</v>
      </c>
    </row>
    <row r="72" ht="24" hidden="1" spans="1:14">
      <c r="A72" s="8">
        <v>45474</v>
      </c>
      <c r="B72" s="9">
        <v>20240003764</v>
      </c>
      <c r="C72" s="10" t="s">
        <v>141</v>
      </c>
      <c r="D72" s="11" t="s">
        <v>143</v>
      </c>
      <c r="E72" s="9"/>
      <c r="F72" s="9" t="s">
        <v>14</v>
      </c>
      <c r="G72" s="9">
        <v>7</v>
      </c>
      <c r="H72" s="9">
        <v>50.67</v>
      </c>
      <c r="I72" s="9">
        <v>50.67</v>
      </c>
      <c r="J72" s="9">
        <v>18324.45</v>
      </c>
      <c r="K72" s="12">
        <v>918000</v>
      </c>
    </row>
    <row r="73" hidden="1" spans="1:14">
      <c r="A73" s="8">
        <v>45440</v>
      </c>
      <c r="B73" s="9">
        <v>20240003156</v>
      </c>
      <c r="C73" s="10" t="s">
        <v>144</v>
      </c>
      <c r="D73" s="9" t="s">
        <v>145</v>
      </c>
      <c r="E73" s="9"/>
      <c r="F73" s="9" t="s">
        <v>14</v>
      </c>
      <c r="G73" s="9">
        <v>8</v>
      </c>
      <c r="H73" s="9">
        <v>50.67</v>
      </c>
      <c r="I73" s="9">
        <v>50.67</v>
      </c>
      <c r="J73" s="9">
        <v>18324.45</v>
      </c>
      <c r="K73" s="12">
        <v>915750</v>
      </c>
    </row>
    <row r="74" hidden="1" spans="1:14">
      <c r="A74" s="8">
        <v>45520</v>
      </c>
      <c r="B74" s="9">
        <v>20240004709</v>
      </c>
      <c r="C74" s="10" t="s">
        <v>146</v>
      </c>
      <c r="D74" s="9" t="s">
        <v>147</v>
      </c>
      <c r="E74" s="9"/>
      <c r="F74" s="9" t="s">
        <v>14</v>
      </c>
      <c r="G74" s="9">
        <v>9</v>
      </c>
      <c r="H74" s="9">
        <v>50.67</v>
      </c>
      <c r="I74" s="9">
        <v>50.67</v>
      </c>
      <c r="J74" s="9">
        <v>18324.45</v>
      </c>
      <c r="K74" s="12">
        <v>933000</v>
      </c>
    </row>
    <row r="75" hidden="1" spans="1:14">
      <c r="A75" s="8">
        <v>45567</v>
      </c>
      <c r="B75" s="9">
        <v>20240005641</v>
      </c>
      <c r="C75" s="10" t="s">
        <v>148</v>
      </c>
      <c r="D75" s="11" t="s">
        <v>149</v>
      </c>
      <c r="E75" s="9"/>
      <c r="F75" s="9" t="s">
        <v>14</v>
      </c>
      <c r="G75" s="9">
        <v>10</v>
      </c>
      <c r="H75" s="9">
        <v>77.44</v>
      </c>
      <c r="I75" s="9">
        <v>77.44</v>
      </c>
      <c r="J75" s="9">
        <v>20000</v>
      </c>
      <c r="K75" s="12">
        <v>1548800</v>
      </c>
    </row>
    <row r="76" hidden="1" spans="1:14">
      <c r="A76" s="8">
        <v>45485</v>
      </c>
      <c r="B76" s="9">
        <v>20240003988</v>
      </c>
      <c r="C76" s="10" t="s">
        <v>150</v>
      </c>
      <c r="D76" s="9" t="s">
        <v>151</v>
      </c>
      <c r="E76" s="9"/>
      <c r="F76" s="9" t="s">
        <v>47</v>
      </c>
      <c r="G76" s="9">
        <v>1</v>
      </c>
      <c r="H76" s="9">
        <v>49.47</v>
      </c>
      <c r="I76" s="9">
        <v>49.47</v>
      </c>
      <c r="J76" s="9">
        <v>7883</v>
      </c>
      <c r="K76" s="12">
        <v>390000</v>
      </c>
    </row>
    <row r="77" hidden="1" spans="1:14">
      <c r="A77" s="8">
        <v>45568</v>
      </c>
      <c r="B77" s="9">
        <v>20240005749</v>
      </c>
      <c r="C77" s="10" t="s">
        <v>152</v>
      </c>
      <c r="D77" s="9" t="s">
        <v>153</v>
      </c>
      <c r="E77" s="9"/>
      <c r="F77" s="9" t="s">
        <v>47</v>
      </c>
      <c r="G77" s="9">
        <v>2</v>
      </c>
      <c r="H77" s="9">
        <v>57.71</v>
      </c>
      <c r="I77" s="9">
        <v>57.71</v>
      </c>
      <c r="J77" s="9">
        <v>7000</v>
      </c>
      <c r="K77" s="12">
        <v>403970</v>
      </c>
    </row>
    <row r="78" hidden="1" spans="1:14">
      <c r="A78" s="8">
        <v>45570</v>
      </c>
      <c r="B78" s="9">
        <v>20240005929</v>
      </c>
      <c r="C78" s="10" t="s">
        <v>154</v>
      </c>
      <c r="D78" s="9" t="s">
        <v>155</v>
      </c>
      <c r="E78" s="9"/>
      <c r="F78" s="9" t="s">
        <v>47</v>
      </c>
      <c r="G78" s="9">
        <v>3</v>
      </c>
      <c r="H78" s="9">
        <v>57.71</v>
      </c>
      <c r="I78" s="9">
        <v>57.71</v>
      </c>
      <c r="J78" s="9">
        <v>7451.05</v>
      </c>
      <c r="K78" s="12">
        <v>430000</v>
      </c>
    </row>
    <row r="79" hidden="1" spans="1:14">
      <c r="A79" s="8">
        <v>45614</v>
      </c>
      <c r="B79" s="9">
        <v>20240006684</v>
      </c>
      <c r="C79" s="10" t="s">
        <v>156</v>
      </c>
      <c r="D79" s="9" t="s">
        <v>157</v>
      </c>
      <c r="E79" s="9"/>
      <c r="F79" s="9" t="s">
        <v>47</v>
      </c>
      <c r="G79" s="9">
        <v>4</v>
      </c>
      <c r="H79" s="9">
        <v>57.71</v>
      </c>
      <c r="I79" s="9">
        <v>57.71</v>
      </c>
      <c r="J79" s="9">
        <v>7700</v>
      </c>
      <c r="K79" s="12">
        <v>444367</v>
      </c>
    </row>
    <row r="80" hidden="1" spans="1:14">
      <c r="A80" s="8">
        <v>45673</v>
      </c>
      <c r="B80" s="9">
        <v>20250000304</v>
      </c>
      <c r="C80" s="10" t="s">
        <v>158</v>
      </c>
      <c r="D80" s="9" t="s">
        <v>159</v>
      </c>
      <c r="E80" s="9"/>
      <c r="F80" s="9" t="s">
        <v>47</v>
      </c>
      <c r="G80" s="9">
        <v>5</v>
      </c>
      <c r="H80" s="9">
        <v>57.71</v>
      </c>
      <c r="I80" s="9">
        <v>57.71</v>
      </c>
      <c r="J80" s="9">
        <v>7700</v>
      </c>
      <c r="K80" s="12">
        <v>444367</v>
      </c>
    </row>
    <row r="81" hidden="1" spans="1:11">
      <c r="A81" s="8">
        <v>45666</v>
      </c>
      <c r="B81" s="9">
        <v>20250000147</v>
      </c>
      <c r="C81" s="10" t="s">
        <v>160</v>
      </c>
      <c r="D81" s="9" t="s">
        <v>161</v>
      </c>
      <c r="E81" s="9"/>
      <c r="F81" s="9" t="s">
        <v>47</v>
      </c>
      <c r="G81" s="9">
        <v>6</v>
      </c>
      <c r="H81" s="9">
        <v>57.71</v>
      </c>
      <c r="I81" s="9">
        <v>57.71</v>
      </c>
      <c r="J81" s="9">
        <v>8124.9</v>
      </c>
      <c r="K81" s="12">
        <v>468888</v>
      </c>
    </row>
    <row r="82" hidden="1" spans="1:11">
      <c r="A82" s="8">
        <v>45748</v>
      </c>
      <c r="B82" s="9">
        <v>20250001757</v>
      </c>
      <c r="C82" s="10" t="s">
        <v>162</v>
      </c>
      <c r="D82" s="9" t="s">
        <v>163</v>
      </c>
      <c r="E82" s="9"/>
      <c r="F82" s="9" t="s">
        <v>47</v>
      </c>
      <c r="G82" s="9">
        <v>7</v>
      </c>
      <c r="H82" s="9">
        <v>57.71</v>
      </c>
      <c r="I82" s="9">
        <v>57.71</v>
      </c>
      <c r="J82" s="9">
        <v>8000</v>
      </c>
      <c r="K82" s="12">
        <v>461680</v>
      </c>
    </row>
    <row r="83" hidden="1" spans="1:11">
      <c r="A83" s="8">
        <v>45748</v>
      </c>
      <c r="B83" s="9">
        <v>20250001759</v>
      </c>
      <c r="C83" s="10" t="s">
        <v>162</v>
      </c>
      <c r="D83" s="9" t="s">
        <v>163</v>
      </c>
      <c r="E83" s="9"/>
      <c r="F83" s="9" t="s">
        <v>47</v>
      </c>
      <c r="G83" s="9">
        <v>8</v>
      </c>
      <c r="H83" s="9">
        <v>57.71</v>
      </c>
      <c r="I83" s="9">
        <v>57.71</v>
      </c>
      <c r="J83" s="9">
        <v>8000</v>
      </c>
      <c r="K83" s="12">
        <v>461680</v>
      </c>
    </row>
    <row r="84" hidden="1" spans="1:11">
      <c r="A84" s="8">
        <v>45748</v>
      </c>
      <c r="B84" s="9">
        <v>20250001761</v>
      </c>
      <c r="C84" s="10" t="s">
        <v>162</v>
      </c>
      <c r="D84" s="9" t="s">
        <v>163</v>
      </c>
      <c r="E84" s="9"/>
      <c r="F84" s="9" t="s">
        <v>47</v>
      </c>
      <c r="G84" s="9">
        <v>9</v>
      </c>
      <c r="H84" s="9">
        <v>57.71</v>
      </c>
      <c r="I84" s="9">
        <v>57.71</v>
      </c>
      <c r="J84" s="9">
        <v>8000</v>
      </c>
      <c r="K84" s="12">
        <v>461680</v>
      </c>
    </row>
    <row r="85" hidden="1" spans="1:11">
      <c r="A85" s="8">
        <v>45748</v>
      </c>
      <c r="B85" s="9">
        <v>20250001762</v>
      </c>
      <c r="C85" s="10" t="s">
        <v>164</v>
      </c>
      <c r="D85" s="9" t="s">
        <v>165</v>
      </c>
      <c r="E85" s="9"/>
      <c r="F85" s="9" t="s">
        <v>47</v>
      </c>
      <c r="G85" s="9">
        <v>10</v>
      </c>
      <c r="H85" s="9">
        <v>88.2</v>
      </c>
      <c r="I85" s="9">
        <v>88.2</v>
      </c>
      <c r="J85" s="13">
        <v>7936.51</v>
      </c>
      <c r="K85" s="12">
        <v>700000</v>
      </c>
    </row>
    <row r="86" hidden="1" spans="1:11">
      <c r="A86" s="8">
        <v>45133</v>
      </c>
      <c r="B86" s="9">
        <v>20230006321</v>
      </c>
      <c r="C86" s="10" t="s">
        <v>166</v>
      </c>
      <c r="D86" s="11" t="s">
        <v>167</v>
      </c>
      <c r="E86" s="9" t="s">
        <v>168</v>
      </c>
      <c r="F86" s="9" t="s">
        <v>14</v>
      </c>
      <c r="G86" s="9">
        <v>1</v>
      </c>
      <c r="H86" s="9">
        <v>43.2</v>
      </c>
      <c r="I86" s="9">
        <v>43.2</v>
      </c>
      <c r="J86" s="9">
        <v>27823.06</v>
      </c>
      <c r="K86" s="12">
        <v>1201957</v>
      </c>
    </row>
    <row r="87" hidden="1" spans="1:11">
      <c r="A87" s="8">
        <v>45133</v>
      </c>
      <c r="B87" s="9">
        <v>20230006322</v>
      </c>
      <c r="C87" s="10" t="s">
        <v>166</v>
      </c>
      <c r="D87" s="11" t="s">
        <v>167</v>
      </c>
      <c r="E87" s="9"/>
      <c r="F87" s="9" t="s">
        <v>14</v>
      </c>
      <c r="G87" s="9">
        <v>2</v>
      </c>
      <c r="H87" s="9">
        <v>42.69</v>
      </c>
      <c r="I87" s="9">
        <v>42.69</v>
      </c>
      <c r="J87" s="9">
        <v>25861.15</v>
      </c>
      <c r="K87" s="12">
        <v>1104012</v>
      </c>
    </row>
    <row r="88" hidden="1" spans="1:11">
      <c r="A88" s="8">
        <v>45133</v>
      </c>
      <c r="B88" s="9">
        <v>20230006323</v>
      </c>
      <c r="C88" s="10" t="s">
        <v>166</v>
      </c>
      <c r="D88" s="11" t="s">
        <v>167</v>
      </c>
      <c r="E88" s="9"/>
      <c r="F88" s="9" t="s">
        <v>14</v>
      </c>
      <c r="G88" s="9">
        <v>3</v>
      </c>
      <c r="H88" s="9">
        <v>42.69</v>
      </c>
      <c r="I88" s="9">
        <v>42.69</v>
      </c>
      <c r="J88" s="9">
        <v>25391.04</v>
      </c>
      <c r="K88" s="12">
        <v>1083944</v>
      </c>
    </row>
    <row r="89" hidden="1" spans="1:11">
      <c r="A89" s="8">
        <v>45137</v>
      </c>
      <c r="B89" s="9">
        <v>20230006451</v>
      </c>
      <c r="C89" s="10" t="s">
        <v>169</v>
      </c>
      <c r="D89" s="11" t="s">
        <v>170</v>
      </c>
      <c r="E89" s="9"/>
      <c r="F89" s="9" t="s">
        <v>14</v>
      </c>
      <c r="G89" s="9">
        <v>4</v>
      </c>
      <c r="H89" s="9">
        <v>42.69</v>
      </c>
      <c r="I89" s="9">
        <v>42.69</v>
      </c>
      <c r="J89" s="9">
        <v>24945.91</v>
      </c>
      <c r="K89" s="12">
        <v>1064941</v>
      </c>
    </row>
    <row r="90" ht="24" hidden="1" spans="1:11">
      <c r="A90" s="8">
        <v>45204</v>
      </c>
      <c r="B90" s="9">
        <v>20230008712</v>
      </c>
      <c r="C90" s="10" t="s">
        <v>171</v>
      </c>
      <c r="D90" s="11" t="s">
        <v>172</v>
      </c>
      <c r="E90" s="9"/>
      <c r="F90" s="9" t="s">
        <v>14</v>
      </c>
      <c r="G90" s="9">
        <v>5</v>
      </c>
      <c r="H90" s="9">
        <v>42.69</v>
      </c>
      <c r="I90" s="9">
        <v>42.69</v>
      </c>
      <c r="J90" s="9">
        <v>24963.84</v>
      </c>
      <c r="K90" s="12">
        <v>1065707</v>
      </c>
    </row>
    <row r="91" ht="24" hidden="1" spans="1:11">
      <c r="A91" s="8">
        <v>45642</v>
      </c>
      <c r="B91" s="9">
        <v>20240007261</v>
      </c>
      <c r="C91" s="10" t="s">
        <v>173</v>
      </c>
      <c r="D91" s="11" t="s">
        <v>174</v>
      </c>
      <c r="E91" s="9"/>
      <c r="F91" s="9" t="s">
        <v>14</v>
      </c>
      <c r="G91" s="9">
        <v>6</v>
      </c>
      <c r="H91" s="9">
        <v>29.05</v>
      </c>
      <c r="I91" s="9">
        <v>29.05</v>
      </c>
      <c r="J91" s="9">
        <v>24307</v>
      </c>
      <c r="K91" s="12">
        <v>706118</v>
      </c>
    </row>
    <row r="92" ht="24" hidden="1" spans="1:11">
      <c r="A92" s="8">
        <v>45199</v>
      </c>
      <c r="B92" s="9">
        <v>20230008395</v>
      </c>
      <c r="C92" s="10" t="s">
        <v>173</v>
      </c>
      <c r="D92" s="11" t="s">
        <v>175</v>
      </c>
      <c r="E92" s="9"/>
      <c r="F92" s="9" t="s">
        <v>14</v>
      </c>
      <c r="G92" s="9">
        <v>7</v>
      </c>
      <c r="H92" s="9">
        <v>42.69</v>
      </c>
      <c r="I92" s="9">
        <v>42.69</v>
      </c>
      <c r="J92" s="9">
        <v>24213.8</v>
      </c>
      <c r="K92" s="12">
        <v>1033687</v>
      </c>
    </row>
    <row r="93" hidden="1" spans="1:11">
      <c r="A93" s="8">
        <v>45111</v>
      </c>
      <c r="B93" s="9">
        <v>20230005526</v>
      </c>
      <c r="C93" s="10" t="s">
        <v>176</v>
      </c>
      <c r="D93" s="11" t="s">
        <v>177</v>
      </c>
      <c r="E93" s="9"/>
      <c r="F93" s="9" t="s">
        <v>14</v>
      </c>
      <c r="G93" s="9">
        <v>8</v>
      </c>
      <c r="H93" s="9">
        <v>42.69</v>
      </c>
      <c r="I93" s="9">
        <v>42.69</v>
      </c>
      <c r="J93" s="9">
        <v>24275.79</v>
      </c>
      <c r="K93" s="12">
        <v>1036333</v>
      </c>
    </row>
    <row r="94" ht="24" hidden="1" spans="1:11">
      <c r="A94" s="8">
        <v>45570</v>
      </c>
      <c r="B94" s="9">
        <v>20240005898</v>
      </c>
      <c r="C94" s="10" t="s">
        <v>178</v>
      </c>
      <c r="D94" s="11" t="s">
        <v>179</v>
      </c>
      <c r="E94" s="9"/>
      <c r="F94" s="9" t="s">
        <v>14</v>
      </c>
      <c r="G94" s="9">
        <v>9</v>
      </c>
      <c r="H94" s="9">
        <v>42.69</v>
      </c>
      <c r="I94" s="9">
        <v>42.69</v>
      </c>
      <c r="J94" s="9">
        <v>24181.77</v>
      </c>
      <c r="K94" s="12">
        <v>1032320</v>
      </c>
    </row>
    <row r="95" ht="24" hidden="1" spans="1:11">
      <c r="A95" s="8">
        <v>45108</v>
      </c>
      <c r="B95" s="9">
        <v>20230005458</v>
      </c>
      <c r="C95" s="10" t="s">
        <v>180</v>
      </c>
      <c r="D95" s="11" t="s">
        <v>181</v>
      </c>
      <c r="E95" s="9"/>
      <c r="F95" s="9" t="s">
        <v>14</v>
      </c>
      <c r="G95" s="9">
        <v>10</v>
      </c>
      <c r="H95" s="9">
        <v>41.68</v>
      </c>
      <c r="I95" s="9">
        <v>41.68</v>
      </c>
      <c r="J95" s="9">
        <v>24669.16</v>
      </c>
      <c r="K95" s="12">
        <v>1028211</v>
      </c>
    </row>
    <row r="96" ht="24" hidden="1" spans="1:11">
      <c r="A96" s="8">
        <v>45198</v>
      </c>
      <c r="B96" s="9">
        <v>20230008219</v>
      </c>
      <c r="C96" s="10" t="s">
        <v>182</v>
      </c>
      <c r="D96" s="11" t="s">
        <v>183</v>
      </c>
      <c r="E96" s="9"/>
      <c r="F96" s="9" t="s">
        <v>14</v>
      </c>
      <c r="G96" s="9">
        <v>11</v>
      </c>
      <c r="H96" s="9">
        <v>43.2</v>
      </c>
      <c r="I96" s="9">
        <v>43.2</v>
      </c>
      <c r="J96" s="9">
        <v>25867</v>
      </c>
      <c r="K96" s="12">
        <v>1117455</v>
      </c>
    </row>
    <row r="97" ht="24" hidden="1" spans="1:11">
      <c r="A97" s="8">
        <v>45198</v>
      </c>
      <c r="B97" s="9">
        <v>20230008224</v>
      </c>
      <c r="C97" s="10" t="s">
        <v>182</v>
      </c>
      <c r="D97" s="11" t="s">
        <v>183</v>
      </c>
      <c r="E97" s="9"/>
      <c r="F97" s="9" t="s">
        <v>14</v>
      </c>
      <c r="G97" s="9">
        <v>12</v>
      </c>
      <c r="H97" s="9">
        <v>43.2</v>
      </c>
      <c r="I97" s="9">
        <v>43.2</v>
      </c>
      <c r="J97" s="9">
        <v>20533</v>
      </c>
      <c r="K97" s="12">
        <v>887026</v>
      </c>
    </row>
    <row r="98" ht="24" hidden="1" spans="1:11">
      <c r="A98" s="8">
        <v>45108</v>
      </c>
      <c r="B98" s="9">
        <v>20230005459</v>
      </c>
      <c r="C98" s="10" t="s">
        <v>180</v>
      </c>
      <c r="D98" s="11" t="s">
        <v>181</v>
      </c>
      <c r="E98" s="9"/>
      <c r="F98" s="9" t="s">
        <v>14</v>
      </c>
      <c r="G98" s="9">
        <v>13</v>
      </c>
      <c r="H98" s="9">
        <v>41.68</v>
      </c>
      <c r="I98" s="9">
        <v>41.68</v>
      </c>
      <c r="J98" s="9">
        <v>19527.5</v>
      </c>
      <c r="K98" s="12">
        <v>813906</v>
      </c>
    </row>
    <row r="99" ht="24" hidden="1" spans="1:11">
      <c r="A99" s="8">
        <v>45318</v>
      </c>
      <c r="B99" s="9">
        <v>20240000629</v>
      </c>
      <c r="C99" s="10" t="s">
        <v>184</v>
      </c>
      <c r="D99" s="11" t="s">
        <v>185</v>
      </c>
      <c r="E99" s="9"/>
      <c r="F99" s="9" t="s">
        <v>14</v>
      </c>
      <c r="G99" s="9">
        <v>14</v>
      </c>
      <c r="H99" s="9">
        <v>42.69</v>
      </c>
      <c r="I99" s="9">
        <v>42.69</v>
      </c>
      <c r="J99" s="9">
        <v>17421.83</v>
      </c>
      <c r="K99" s="12">
        <v>743738</v>
      </c>
    </row>
    <row r="100" hidden="1" spans="1:11">
      <c r="A100" s="8">
        <v>45111</v>
      </c>
      <c r="B100" s="9">
        <v>20230005527</v>
      </c>
      <c r="C100" s="10" t="s">
        <v>176</v>
      </c>
      <c r="D100" s="11" t="s">
        <v>177</v>
      </c>
      <c r="E100" s="9"/>
      <c r="F100" s="9" t="s">
        <v>14</v>
      </c>
      <c r="G100" s="9">
        <v>15</v>
      </c>
      <c r="H100" s="9">
        <v>42.69</v>
      </c>
      <c r="I100" s="9">
        <v>42.69</v>
      </c>
      <c r="J100" s="9">
        <v>17235.72</v>
      </c>
      <c r="K100" s="12">
        <v>735793</v>
      </c>
    </row>
    <row r="101" ht="24" hidden="1" spans="1:11">
      <c r="A101" s="8">
        <v>45624</v>
      </c>
      <c r="B101" s="9">
        <v>20240006868</v>
      </c>
      <c r="C101" s="10" t="s">
        <v>186</v>
      </c>
      <c r="D101" s="11" t="s">
        <v>175</v>
      </c>
      <c r="E101" s="9"/>
      <c r="F101" s="9" t="s">
        <v>14</v>
      </c>
      <c r="G101" s="9">
        <v>16</v>
      </c>
      <c r="H101" s="9">
        <v>42.69</v>
      </c>
      <c r="I101" s="9">
        <v>42.69</v>
      </c>
      <c r="J101" s="9">
        <v>16893.61</v>
      </c>
      <c r="K101" s="12">
        <v>721188</v>
      </c>
    </row>
    <row r="102" ht="24" hidden="1" spans="1:11">
      <c r="A102" s="8">
        <v>45223</v>
      </c>
      <c r="B102" s="9">
        <v>20230009190</v>
      </c>
      <c r="C102" s="10" t="s">
        <v>173</v>
      </c>
      <c r="D102" s="11" t="s">
        <v>175</v>
      </c>
      <c r="E102" s="9"/>
      <c r="F102" s="9" t="s">
        <v>14</v>
      </c>
      <c r="G102" s="9">
        <v>17</v>
      </c>
      <c r="H102" s="9">
        <v>42.69</v>
      </c>
      <c r="I102" s="9">
        <v>42.69</v>
      </c>
      <c r="J102" s="9">
        <v>16893.61</v>
      </c>
      <c r="K102" s="12">
        <v>721188</v>
      </c>
    </row>
    <row r="103" hidden="1" spans="1:11">
      <c r="A103" s="8">
        <v>45204</v>
      </c>
      <c r="B103" s="9">
        <v>20230008715</v>
      </c>
      <c r="C103" s="10" t="s">
        <v>171</v>
      </c>
      <c r="D103" s="9" t="s">
        <v>187</v>
      </c>
      <c r="E103" s="9"/>
      <c r="F103" s="9" t="s">
        <v>14</v>
      </c>
      <c r="G103" s="9">
        <v>18</v>
      </c>
      <c r="H103" s="9">
        <v>42.69</v>
      </c>
      <c r="I103" s="9">
        <v>42.69</v>
      </c>
      <c r="J103" s="9">
        <v>16677.4</v>
      </c>
      <c r="K103" s="12">
        <v>711959</v>
      </c>
    </row>
    <row r="104" hidden="1" spans="1:11">
      <c r="A104" s="8">
        <v>45129</v>
      </c>
      <c r="B104" s="9">
        <v>20230006187</v>
      </c>
      <c r="C104" s="10" t="s">
        <v>188</v>
      </c>
      <c r="D104" s="11" t="s">
        <v>189</v>
      </c>
      <c r="E104" s="9"/>
      <c r="F104" s="9" t="s">
        <v>14</v>
      </c>
      <c r="G104" s="9">
        <v>19</v>
      </c>
      <c r="H104" s="9">
        <v>42.69</v>
      </c>
      <c r="I104" s="9">
        <v>42.69</v>
      </c>
      <c r="J104" s="9">
        <v>16563.51</v>
      </c>
      <c r="K104" s="12">
        <v>707099</v>
      </c>
    </row>
    <row r="105" hidden="1" spans="1:11">
      <c r="A105" s="8">
        <v>45198</v>
      </c>
      <c r="B105" s="9">
        <v>20230008181</v>
      </c>
      <c r="C105" s="10" t="s">
        <v>190</v>
      </c>
      <c r="D105" s="11" t="s">
        <v>191</v>
      </c>
      <c r="E105" s="9"/>
      <c r="F105" s="9" t="s">
        <v>14</v>
      </c>
      <c r="G105" s="9">
        <v>20</v>
      </c>
      <c r="H105" s="9">
        <v>42.69</v>
      </c>
      <c r="I105" s="9">
        <v>42.69</v>
      </c>
      <c r="J105" s="9">
        <v>17780.15</v>
      </c>
      <c r="K105" s="12">
        <v>759035</v>
      </c>
    </row>
    <row r="106" hidden="1" spans="1:11">
      <c r="A106" s="8">
        <v>45133</v>
      </c>
      <c r="B106" s="9">
        <v>20230006324</v>
      </c>
      <c r="C106" s="10" t="s">
        <v>166</v>
      </c>
      <c r="D106" s="11" t="s">
        <v>167</v>
      </c>
      <c r="E106" s="9"/>
      <c r="F106" s="9" t="s">
        <v>14</v>
      </c>
      <c r="G106" s="9">
        <v>21</v>
      </c>
      <c r="H106" s="9">
        <v>42.69</v>
      </c>
      <c r="I106" s="9">
        <v>42.69</v>
      </c>
      <c r="J106" s="9">
        <v>20163.06</v>
      </c>
      <c r="K106" s="12">
        <v>860761</v>
      </c>
    </row>
    <row r="107" hidden="1" spans="1:11">
      <c r="A107" s="8">
        <v>45133</v>
      </c>
      <c r="B107" s="9">
        <v>20230006325</v>
      </c>
      <c r="C107" s="10" t="s">
        <v>166</v>
      </c>
      <c r="D107" s="11" t="s">
        <v>167</v>
      </c>
      <c r="E107" s="9"/>
      <c r="F107" s="9" t="s">
        <v>14</v>
      </c>
      <c r="G107" s="9">
        <v>22</v>
      </c>
      <c r="H107" s="9">
        <v>43.2</v>
      </c>
      <c r="I107" s="9">
        <v>43.2</v>
      </c>
      <c r="J107" s="9">
        <v>26663.06</v>
      </c>
      <c r="K107" s="12">
        <v>1151844</v>
      </c>
    </row>
    <row r="108" ht="24" hidden="1" spans="1:11">
      <c r="A108" s="8">
        <v>45138</v>
      </c>
      <c r="B108" s="9">
        <v>20230006477</v>
      </c>
      <c r="C108" s="10" t="s">
        <v>114</v>
      </c>
      <c r="D108" s="11" t="s">
        <v>192</v>
      </c>
      <c r="E108" s="9"/>
      <c r="F108" s="9" t="s">
        <v>47</v>
      </c>
      <c r="G108" s="9">
        <v>1</v>
      </c>
      <c r="H108" s="9">
        <v>197.25</v>
      </c>
      <c r="I108" s="9">
        <v>197.25</v>
      </c>
      <c r="J108" s="9">
        <v>10900</v>
      </c>
      <c r="K108" s="12">
        <v>2150026</v>
      </c>
    </row>
    <row r="109" hidden="1" spans="1:11">
      <c r="A109" s="8">
        <v>45501</v>
      </c>
      <c r="B109" s="9">
        <v>20240004284</v>
      </c>
      <c r="C109" s="10" t="s">
        <v>193</v>
      </c>
      <c r="D109" s="9" t="s">
        <v>194</v>
      </c>
      <c r="E109" s="9"/>
      <c r="F109" s="9" t="s">
        <v>47</v>
      </c>
      <c r="G109" s="9">
        <v>2</v>
      </c>
      <c r="H109" s="9">
        <v>291.86</v>
      </c>
      <c r="I109" s="9">
        <v>291.86</v>
      </c>
      <c r="J109" s="9">
        <v>10900</v>
      </c>
      <c r="K109" s="12">
        <v>3181274</v>
      </c>
    </row>
    <row r="110" hidden="1" spans="1:11">
      <c r="A110" s="8">
        <v>45350</v>
      </c>
      <c r="B110" s="9">
        <v>20240001025</v>
      </c>
      <c r="C110" s="10" t="s">
        <v>195</v>
      </c>
      <c r="D110" s="11" t="s">
        <v>196</v>
      </c>
      <c r="E110" s="9"/>
      <c r="F110" s="9" t="s">
        <v>47</v>
      </c>
      <c r="G110" s="9">
        <v>3</v>
      </c>
      <c r="H110" s="9">
        <v>276.2</v>
      </c>
      <c r="I110" s="9">
        <v>276.2</v>
      </c>
      <c r="J110" s="9">
        <v>9100</v>
      </c>
      <c r="K110" s="12">
        <v>2513420</v>
      </c>
    </row>
    <row r="111" hidden="1" spans="1:11">
      <c r="A111" s="8">
        <v>45203</v>
      </c>
      <c r="B111" s="9">
        <v>20230008629</v>
      </c>
      <c r="C111" s="10" t="s">
        <v>197</v>
      </c>
      <c r="D111" s="11" t="s">
        <v>198</v>
      </c>
      <c r="E111" s="9"/>
      <c r="F111" s="9" t="s">
        <v>199</v>
      </c>
      <c r="G111" s="9">
        <v>1</v>
      </c>
      <c r="H111" s="9">
        <v>489.11</v>
      </c>
      <c r="I111" s="9">
        <v>489.11</v>
      </c>
      <c r="J111" s="9">
        <v>7600</v>
      </c>
      <c r="K111" s="12">
        <v>3717236</v>
      </c>
    </row>
    <row r="112" ht="24" hidden="1" spans="1:11">
      <c r="A112" s="8">
        <v>45417</v>
      </c>
      <c r="B112" s="9">
        <v>20240002594</v>
      </c>
      <c r="C112" s="10" t="s">
        <v>200</v>
      </c>
      <c r="D112" s="11" t="s">
        <v>201</v>
      </c>
      <c r="E112" s="9"/>
      <c r="F112" s="9" t="s">
        <v>199</v>
      </c>
      <c r="G112" s="9">
        <v>2</v>
      </c>
      <c r="H112" s="9">
        <v>569.14</v>
      </c>
      <c r="I112" s="9">
        <v>569.14</v>
      </c>
      <c r="J112" s="9">
        <v>7000</v>
      </c>
      <c r="K112" s="12">
        <v>3983980</v>
      </c>
    </row>
    <row r="113" ht="36" hidden="1" spans="1:11">
      <c r="A113" s="8">
        <v>45130</v>
      </c>
      <c r="B113" s="9">
        <v>20230006201</v>
      </c>
      <c r="C113" s="10" t="s">
        <v>202</v>
      </c>
      <c r="D113" s="11" t="s">
        <v>1358</v>
      </c>
      <c r="E113" s="9" t="s">
        <v>204</v>
      </c>
      <c r="F113" s="9" t="s">
        <v>14</v>
      </c>
      <c r="G113" s="9">
        <v>1</v>
      </c>
      <c r="H113" s="9">
        <v>58.46</v>
      </c>
      <c r="I113" s="9">
        <v>58.46</v>
      </c>
      <c r="J113" s="9">
        <v>26290.01</v>
      </c>
      <c r="K113" s="12">
        <v>1536914</v>
      </c>
    </row>
    <row r="114" hidden="1" spans="1:11">
      <c r="A114" s="8">
        <v>45149</v>
      </c>
      <c r="B114" s="9">
        <v>20230006847</v>
      </c>
      <c r="C114" s="10" t="s">
        <v>205</v>
      </c>
      <c r="D114" s="11" t="s">
        <v>206</v>
      </c>
      <c r="E114" s="9"/>
      <c r="F114" s="9" t="s">
        <v>14</v>
      </c>
      <c r="G114" s="9">
        <v>2</v>
      </c>
      <c r="H114" s="9">
        <v>41.69</v>
      </c>
      <c r="I114" s="9">
        <v>41.69</v>
      </c>
      <c r="J114" s="9">
        <v>24675</v>
      </c>
      <c r="K114" s="12">
        <v>1028701</v>
      </c>
    </row>
    <row r="115" hidden="1" spans="1:11">
      <c r="A115" s="8">
        <v>45149</v>
      </c>
      <c r="B115" s="9">
        <v>20230006849</v>
      </c>
      <c r="C115" s="10" t="s">
        <v>205</v>
      </c>
      <c r="D115" s="11" t="s">
        <v>206</v>
      </c>
      <c r="E115" s="9"/>
      <c r="F115" s="9" t="s">
        <v>14</v>
      </c>
      <c r="G115" s="9">
        <v>3</v>
      </c>
      <c r="H115" s="9">
        <v>42.7</v>
      </c>
      <c r="I115" s="9">
        <v>42.7</v>
      </c>
      <c r="J115" s="9">
        <v>23799.7</v>
      </c>
      <c r="K115" s="12">
        <v>1016247</v>
      </c>
    </row>
    <row r="116" ht="24" hidden="1" spans="1:11">
      <c r="A116" s="8">
        <v>45130</v>
      </c>
      <c r="B116" s="9">
        <v>20230006188</v>
      </c>
      <c r="C116" s="10" t="s">
        <v>207</v>
      </c>
      <c r="D116" s="11" t="s">
        <v>208</v>
      </c>
      <c r="E116" s="9"/>
      <c r="F116" s="9" t="s">
        <v>14</v>
      </c>
      <c r="G116" s="9">
        <v>4</v>
      </c>
      <c r="H116" s="9">
        <v>42.7</v>
      </c>
      <c r="I116" s="9">
        <v>42.7</v>
      </c>
      <c r="J116" s="9">
        <v>23793.72</v>
      </c>
      <c r="K116" s="12">
        <v>1015992</v>
      </c>
    </row>
    <row r="117" ht="24" hidden="1" spans="1:11">
      <c r="A117" s="8">
        <v>45130</v>
      </c>
      <c r="B117" s="9">
        <v>20230006199</v>
      </c>
      <c r="C117" s="10" t="s">
        <v>209</v>
      </c>
      <c r="D117" s="11" t="s">
        <v>210</v>
      </c>
      <c r="E117" s="9"/>
      <c r="F117" s="9" t="s">
        <v>14</v>
      </c>
      <c r="G117" s="9">
        <v>5</v>
      </c>
      <c r="H117" s="9">
        <v>42.7</v>
      </c>
      <c r="I117" s="9">
        <v>42.7</v>
      </c>
      <c r="J117" s="9">
        <v>23887.75</v>
      </c>
      <c r="K117" s="12">
        <v>1020007</v>
      </c>
    </row>
    <row r="118" hidden="1" spans="1:11">
      <c r="A118" s="8">
        <v>45110</v>
      </c>
      <c r="B118" s="9">
        <v>20230005506</v>
      </c>
      <c r="C118" s="10" t="s">
        <v>211</v>
      </c>
      <c r="D118" s="11" t="s">
        <v>1359</v>
      </c>
      <c r="E118" s="9"/>
      <c r="F118" s="9" t="s">
        <v>14</v>
      </c>
      <c r="G118" s="9">
        <v>6</v>
      </c>
      <c r="H118" s="9">
        <v>42.7</v>
      </c>
      <c r="I118" s="9">
        <v>42.7</v>
      </c>
      <c r="J118" s="9">
        <v>24181.76</v>
      </c>
      <c r="K118" s="12">
        <v>1032561</v>
      </c>
    </row>
    <row r="119" ht="24" hidden="1" spans="1:11">
      <c r="A119" s="8">
        <v>45120</v>
      </c>
      <c r="B119" s="9">
        <v>20230005811</v>
      </c>
      <c r="C119" s="10" t="s">
        <v>213</v>
      </c>
      <c r="D119" s="11" t="s">
        <v>214</v>
      </c>
      <c r="E119" s="9"/>
      <c r="F119" s="9" t="s">
        <v>14</v>
      </c>
      <c r="G119" s="9">
        <v>7</v>
      </c>
      <c r="H119" s="9">
        <v>42.7</v>
      </c>
      <c r="I119" s="9">
        <v>42.7</v>
      </c>
      <c r="J119" s="9">
        <v>23799.7</v>
      </c>
      <c r="K119" s="12">
        <v>1016247</v>
      </c>
    </row>
    <row r="120" hidden="1" spans="1:11">
      <c r="A120" s="8">
        <v>45117</v>
      </c>
      <c r="B120" s="9">
        <v>20230005770</v>
      </c>
      <c r="C120" s="10" t="s">
        <v>215</v>
      </c>
      <c r="D120" s="11" t="s">
        <v>216</v>
      </c>
      <c r="E120" s="9"/>
      <c r="F120" s="9" t="s">
        <v>14</v>
      </c>
      <c r="G120" s="9">
        <v>8</v>
      </c>
      <c r="H120" s="9">
        <v>42.7</v>
      </c>
      <c r="I120" s="9">
        <v>42.7</v>
      </c>
      <c r="J120" s="9">
        <v>24475.79</v>
      </c>
      <c r="K120" s="12">
        <v>1045116</v>
      </c>
    </row>
    <row r="121" hidden="1" spans="1:11">
      <c r="A121" s="8">
        <v>45138</v>
      </c>
      <c r="B121" s="9">
        <v>20230006480</v>
      </c>
      <c r="C121" s="10" t="s">
        <v>217</v>
      </c>
      <c r="D121" s="11" t="s">
        <v>218</v>
      </c>
      <c r="E121" s="9"/>
      <c r="F121" s="9" t="s">
        <v>14</v>
      </c>
      <c r="G121" s="9">
        <v>9</v>
      </c>
      <c r="H121" s="9">
        <v>42.7</v>
      </c>
      <c r="I121" s="9">
        <v>42.7</v>
      </c>
      <c r="J121" s="9">
        <v>24633.96</v>
      </c>
      <c r="K121" s="12">
        <v>1051871</v>
      </c>
    </row>
    <row r="122" hidden="1" spans="1:11">
      <c r="A122" s="8">
        <v>45166</v>
      </c>
      <c r="B122" s="9">
        <v>20230007366</v>
      </c>
      <c r="C122" s="10" t="s">
        <v>219</v>
      </c>
      <c r="D122" s="11" t="s">
        <v>220</v>
      </c>
      <c r="E122" s="9"/>
      <c r="F122" s="9" t="s">
        <v>14</v>
      </c>
      <c r="G122" s="9">
        <v>10</v>
      </c>
      <c r="H122" s="9">
        <v>42.7</v>
      </c>
      <c r="I122" s="9">
        <v>42.7</v>
      </c>
      <c r="J122" s="9">
        <v>25532.91</v>
      </c>
      <c r="K122" s="12">
        <v>1090255</v>
      </c>
    </row>
    <row r="123" hidden="1" spans="1:11">
      <c r="A123" s="8">
        <v>45527</v>
      </c>
      <c r="B123" s="9">
        <v>20240004827</v>
      </c>
      <c r="C123" s="10" t="s">
        <v>221</v>
      </c>
      <c r="D123" s="11" t="s">
        <v>222</v>
      </c>
      <c r="E123" s="9"/>
      <c r="F123" s="9" t="s">
        <v>14</v>
      </c>
      <c r="G123" s="9">
        <v>11</v>
      </c>
      <c r="H123" s="9">
        <v>55.92</v>
      </c>
      <c r="I123" s="9">
        <v>55.92</v>
      </c>
      <c r="J123" s="9">
        <v>26917.71</v>
      </c>
      <c r="K123" s="12">
        <v>1505238</v>
      </c>
    </row>
    <row r="124" ht="36" hidden="1" spans="1:11">
      <c r="A124" s="8">
        <v>45114</v>
      </c>
      <c r="B124" s="9">
        <v>20230005679</v>
      </c>
      <c r="C124" s="14" t="s">
        <v>223</v>
      </c>
      <c r="D124" s="11" t="s">
        <v>1360</v>
      </c>
      <c r="E124" s="9"/>
      <c r="F124" s="9" t="s">
        <v>14</v>
      </c>
      <c r="G124" s="9">
        <v>12</v>
      </c>
      <c r="H124" s="9">
        <v>42.19</v>
      </c>
      <c r="I124" s="9">
        <v>42.19</v>
      </c>
      <c r="J124" s="9">
        <v>33084.45</v>
      </c>
      <c r="K124" s="12">
        <v>1395833</v>
      </c>
    </row>
    <row r="125" ht="24" hidden="1" spans="1:11">
      <c r="A125" s="8">
        <v>45114</v>
      </c>
      <c r="B125" s="9">
        <v>20230005680</v>
      </c>
      <c r="C125" s="14" t="s">
        <v>223</v>
      </c>
      <c r="D125" s="11" t="s">
        <v>225</v>
      </c>
      <c r="E125" s="9"/>
      <c r="F125" s="9" t="s">
        <v>14</v>
      </c>
      <c r="G125" s="9">
        <v>13</v>
      </c>
      <c r="H125" s="9">
        <v>42.19</v>
      </c>
      <c r="I125" s="9">
        <v>42.19</v>
      </c>
      <c r="J125" s="9">
        <v>26171.3</v>
      </c>
      <c r="K125" s="12">
        <v>1104167</v>
      </c>
    </row>
    <row r="126" hidden="1" spans="1:11">
      <c r="A126" s="8">
        <v>45527</v>
      </c>
      <c r="B126" s="9">
        <v>20240004828</v>
      </c>
      <c r="C126" s="10" t="s">
        <v>226</v>
      </c>
      <c r="D126" s="11" t="s">
        <v>222</v>
      </c>
      <c r="E126" s="9"/>
      <c r="F126" s="9" t="s">
        <v>14</v>
      </c>
      <c r="G126" s="9">
        <v>14</v>
      </c>
      <c r="H126" s="9">
        <v>55.92</v>
      </c>
      <c r="I126" s="9">
        <v>55.92</v>
      </c>
      <c r="J126" s="9">
        <v>20781.43</v>
      </c>
      <c r="K126" s="12">
        <v>1162098</v>
      </c>
    </row>
    <row r="127" hidden="1" spans="1:11">
      <c r="A127" s="8">
        <v>45114</v>
      </c>
      <c r="B127" s="9">
        <v>20230005699</v>
      </c>
      <c r="C127" s="10" t="s">
        <v>227</v>
      </c>
      <c r="D127" s="11" t="s">
        <v>228</v>
      </c>
      <c r="E127" s="9"/>
      <c r="F127" s="9" t="s">
        <v>14</v>
      </c>
      <c r="G127" s="9">
        <v>15</v>
      </c>
      <c r="H127" s="9">
        <v>42.7</v>
      </c>
      <c r="I127" s="9">
        <v>42.7</v>
      </c>
      <c r="J127" s="9">
        <v>17880.15</v>
      </c>
      <c r="K127" s="12">
        <v>763483</v>
      </c>
    </row>
    <row r="128" hidden="1" spans="1:11">
      <c r="A128" s="8">
        <v>45204</v>
      </c>
      <c r="B128" s="9">
        <v>20230008663</v>
      </c>
      <c r="C128" s="10" t="s">
        <v>229</v>
      </c>
      <c r="D128" s="11" t="s">
        <v>230</v>
      </c>
      <c r="E128" s="9"/>
      <c r="F128" s="9" t="s">
        <v>14</v>
      </c>
      <c r="G128" s="9">
        <v>16</v>
      </c>
      <c r="H128" s="9">
        <v>42.7</v>
      </c>
      <c r="I128" s="9">
        <v>42.7</v>
      </c>
      <c r="J128" s="9">
        <v>17214.88</v>
      </c>
      <c r="K128" s="12">
        <v>735076</v>
      </c>
    </row>
    <row r="129" hidden="1" spans="1:11">
      <c r="A129" s="8">
        <v>45109</v>
      </c>
      <c r="B129" s="9">
        <v>20230005464</v>
      </c>
      <c r="C129" s="10" t="s">
        <v>231</v>
      </c>
      <c r="D129" s="11" t="s">
        <v>232</v>
      </c>
      <c r="E129" s="9"/>
      <c r="F129" s="9" t="s">
        <v>14</v>
      </c>
      <c r="G129" s="9">
        <v>17</v>
      </c>
      <c r="H129" s="9">
        <v>42.7</v>
      </c>
      <c r="I129" s="9">
        <v>42.7</v>
      </c>
      <c r="J129" s="9">
        <v>17621.83</v>
      </c>
      <c r="K129" s="12">
        <v>752453</v>
      </c>
    </row>
    <row r="130" ht="24" hidden="1" spans="1:11">
      <c r="A130" s="8">
        <v>45107</v>
      </c>
      <c r="B130" s="9">
        <v>20230005448</v>
      </c>
      <c r="C130" s="10" t="s">
        <v>233</v>
      </c>
      <c r="D130" s="11" t="s">
        <v>234</v>
      </c>
      <c r="E130" s="9"/>
      <c r="F130" s="9" t="s">
        <v>14</v>
      </c>
      <c r="G130" s="9">
        <v>18</v>
      </c>
      <c r="H130" s="9">
        <v>42.8</v>
      </c>
      <c r="I130" s="9">
        <v>42.8</v>
      </c>
      <c r="J130" s="9">
        <v>17400</v>
      </c>
      <c r="K130" s="12">
        <v>744720</v>
      </c>
    </row>
    <row r="131" ht="48" hidden="1" spans="1:11">
      <c r="A131" s="8">
        <v>45110</v>
      </c>
      <c r="B131" s="9">
        <v>20230005507</v>
      </c>
      <c r="C131" s="10" t="s">
        <v>211</v>
      </c>
      <c r="D131" s="11" t="s">
        <v>235</v>
      </c>
      <c r="E131" s="9"/>
      <c r="F131" s="9" t="s">
        <v>14</v>
      </c>
      <c r="G131" s="9">
        <v>19</v>
      </c>
      <c r="H131" s="9">
        <v>42.7</v>
      </c>
      <c r="I131" s="9">
        <v>42.7</v>
      </c>
      <c r="J131" s="9">
        <v>16956.55</v>
      </c>
      <c r="K131" s="12">
        <v>724045</v>
      </c>
    </row>
    <row r="132" ht="24" hidden="1" spans="1:11">
      <c r="A132" s="8">
        <v>45130</v>
      </c>
      <c r="B132" s="9">
        <v>20230006200</v>
      </c>
      <c r="C132" s="10" t="s">
        <v>209</v>
      </c>
      <c r="D132" s="11" t="s">
        <v>210</v>
      </c>
      <c r="E132" s="9"/>
      <c r="F132" s="9" t="s">
        <v>14</v>
      </c>
      <c r="G132" s="9">
        <v>20</v>
      </c>
      <c r="H132" s="9">
        <v>42.7</v>
      </c>
      <c r="I132" s="9">
        <v>42.7</v>
      </c>
      <c r="J132" s="9">
        <v>16942.67</v>
      </c>
      <c r="K132" s="12">
        <v>723452</v>
      </c>
    </row>
    <row r="133" ht="24" hidden="1" spans="1:11">
      <c r="A133" s="8">
        <v>45130</v>
      </c>
      <c r="B133" s="9">
        <v>20230006190</v>
      </c>
      <c r="C133" s="10" t="s">
        <v>207</v>
      </c>
      <c r="D133" s="11" t="s">
        <v>208</v>
      </c>
      <c r="E133" s="9"/>
      <c r="F133" s="9" t="s">
        <v>14</v>
      </c>
      <c r="G133" s="9">
        <v>21</v>
      </c>
      <c r="H133" s="9">
        <v>42.7</v>
      </c>
      <c r="I133" s="9">
        <v>42.7</v>
      </c>
      <c r="J133" s="9">
        <v>16849.62</v>
      </c>
      <c r="K133" s="12">
        <v>719479</v>
      </c>
    </row>
    <row r="134" hidden="1" spans="1:11">
      <c r="A134" s="8">
        <v>45149</v>
      </c>
      <c r="B134" s="9">
        <v>20230006850</v>
      </c>
      <c r="C134" s="10" t="s">
        <v>205</v>
      </c>
      <c r="D134" s="11" t="s">
        <v>206</v>
      </c>
      <c r="E134" s="9"/>
      <c r="F134" s="9" t="s">
        <v>14</v>
      </c>
      <c r="G134" s="9">
        <v>22</v>
      </c>
      <c r="H134" s="9">
        <v>42.7</v>
      </c>
      <c r="I134" s="9">
        <v>42.7</v>
      </c>
      <c r="J134" s="9">
        <v>17135</v>
      </c>
      <c r="K134" s="12">
        <v>731665</v>
      </c>
    </row>
    <row r="135" hidden="1" spans="1:11">
      <c r="A135" s="8">
        <v>45149</v>
      </c>
      <c r="B135" s="9">
        <v>20230006852</v>
      </c>
      <c r="C135" s="10" t="s">
        <v>205</v>
      </c>
      <c r="D135" s="11" t="s">
        <v>206</v>
      </c>
      <c r="E135" s="9"/>
      <c r="F135" s="9" t="s">
        <v>14</v>
      </c>
      <c r="G135" s="9">
        <v>23</v>
      </c>
      <c r="H135" s="9">
        <v>41.69</v>
      </c>
      <c r="I135" s="9">
        <v>41.69</v>
      </c>
      <c r="J135" s="9">
        <v>17201.58</v>
      </c>
      <c r="K135" s="12">
        <v>717135</v>
      </c>
    </row>
    <row r="136" hidden="1" spans="1:11">
      <c r="A136" s="8">
        <v>45130</v>
      </c>
      <c r="B136" s="9">
        <v>20230006202</v>
      </c>
      <c r="C136" s="10" t="s">
        <v>202</v>
      </c>
      <c r="D136" s="11" t="s">
        <v>236</v>
      </c>
      <c r="E136" s="9"/>
      <c r="F136" s="9" t="s">
        <v>14</v>
      </c>
      <c r="G136" s="9">
        <v>24</v>
      </c>
      <c r="H136" s="9">
        <v>58.46</v>
      </c>
      <c r="I136" s="9">
        <v>58.46</v>
      </c>
      <c r="J136" s="9">
        <v>19436.81</v>
      </c>
      <c r="K136" s="12">
        <v>1136276</v>
      </c>
    </row>
    <row r="137" hidden="1" spans="1:11">
      <c r="A137" s="8">
        <v>45566</v>
      </c>
      <c r="B137" s="9">
        <v>20240005476</v>
      </c>
      <c r="C137" s="10" t="s">
        <v>237</v>
      </c>
      <c r="D137" s="9" t="s">
        <v>238</v>
      </c>
      <c r="E137" s="9"/>
      <c r="F137" s="9" t="s">
        <v>47</v>
      </c>
      <c r="G137" s="9">
        <v>1</v>
      </c>
      <c r="H137" s="9">
        <v>351.53</v>
      </c>
      <c r="I137" s="9">
        <v>351.53</v>
      </c>
      <c r="J137" s="9">
        <v>9925</v>
      </c>
      <c r="K137" s="12">
        <v>3488935</v>
      </c>
    </row>
    <row r="138" hidden="1" spans="1:11">
      <c r="A138" s="8">
        <v>46057</v>
      </c>
      <c r="B138" s="9">
        <v>20260000726</v>
      </c>
      <c r="C138" s="10" t="s">
        <v>1363</v>
      </c>
      <c r="D138" s="11" t="s">
        <v>1364</v>
      </c>
      <c r="E138" s="9"/>
      <c r="F138" s="9" t="s">
        <v>47</v>
      </c>
      <c r="G138" s="9">
        <v>4</v>
      </c>
      <c r="H138" s="9">
        <v>346.53</v>
      </c>
      <c r="I138" s="9">
        <v>346.53</v>
      </c>
      <c r="J138" s="9">
        <v>11000</v>
      </c>
      <c r="K138" s="12">
        <v>3811830</v>
      </c>
    </row>
    <row r="139" hidden="1" spans="1:11">
      <c r="A139" s="15">
        <v>45931</v>
      </c>
      <c r="B139" s="9">
        <v>20250004955</v>
      </c>
      <c r="C139" s="220" t="s">
        <v>43</v>
      </c>
      <c r="D139" s="11" t="s">
        <v>2354</v>
      </c>
      <c r="E139" s="16"/>
      <c r="F139" s="16"/>
      <c r="G139" s="17" t="s">
        <v>2355</v>
      </c>
      <c r="H139" s="9">
        <v>149.84</v>
      </c>
      <c r="I139" s="9">
        <v>149.84</v>
      </c>
      <c r="J139" s="9">
        <v>8391.93</v>
      </c>
      <c r="K139" s="18">
        <v>1257447</v>
      </c>
    </row>
    <row r="140" ht="24" hidden="1" spans="1:11">
      <c r="A140" s="15">
        <v>44968</v>
      </c>
      <c r="B140" s="13">
        <v>20230001464</v>
      </c>
      <c r="C140" s="220" t="s">
        <v>239</v>
      </c>
      <c r="D140" s="11" t="s">
        <v>240</v>
      </c>
      <c r="E140" s="16"/>
      <c r="F140" s="16"/>
      <c r="G140" s="17" t="s">
        <v>241</v>
      </c>
      <c r="H140" s="9">
        <v>140.29</v>
      </c>
      <c r="I140" s="9">
        <v>140.29</v>
      </c>
      <c r="J140" s="9">
        <v>7863</v>
      </c>
      <c r="K140" s="18">
        <v>1103100</v>
      </c>
    </row>
    <row r="141" hidden="1" spans="1:11">
      <c r="A141" s="15">
        <v>45083</v>
      </c>
      <c r="B141" s="13">
        <v>20230004789</v>
      </c>
      <c r="C141" s="220" t="s">
        <v>242</v>
      </c>
      <c r="D141" s="9" t="s">
        <v>243</v>
      </c>
      <c r="E141" s="16"/>
      <c r="F141" s="16"/>
      <c r="G141" s="19" t="s">
        <v>244</v>
      </c>
      <c r="H141" s="9">
        <v>146.97</v>
      </c>
      <c r="I141" s="9">
        <v>146.97</v>
      </c>
      <c r="J141" s="9">
        <v>5270</v>
      </c>
      <c r="K141" s="18">
        <v>774532</v>
      </c>
    </row>
    <row r="142" hidden="1" spans="1:11">
      <c r="A142" s="15">
        <v>45301</v>
      </c>
      <c r="B142" s="13">
        <v>20240000220</v>
      </c>
      <c r="C142" s="220" t="s">
        <v>245</v>
      </c>
      <c r="D142" s="9" t="s">
        <v>246</v>
      </c>
      <c r="E142" s="16"/>
      <c r="F142" s="16"/>
      <c r="G142" s="17" t="s">
        <v>247</v>
      </c>
      <c r="H142" s="9">
        <v>137.77</v>
      </c>
      <c r="I142" s="9">
        <v>137.77</v>
      </c>
      <c r="J142" s="9">
        <v>5334.97</v>
      </c>
      <c r="K142" s="18">
        <v>735000</v>
      </c>
    </row>
    <row r="143" hidden="1" spans="1:11">
      <c r="A143" s="15">
        <v>44977</v>
      </c>
      <c r="B143" s="13">
        <v>20230001743</v>
      </c>
      <c r="C143" s="9" t="s">
        <v>248</v>
      </c>
      <c r="D143" s="9" t="s">
        <v>249</v>
      </c>
      <c r="E143" s="16"/>
      <c r="F143" s="16"/>
      <c r="G143" s="19" t="s">
        <v>250</v>
      </c>
      <c r="H143" s="9">
        <v>146.97</v>
      </c>
      <c r="I143" s="9">
        <v>146.97</v>
      </c>
      <c r="J143" s="9">
        <v>5245.55</v>
      </c>
      <c r="K143" s="18">
        <v>770939</v>
      </c>
    </row>
    <row r="144" ht="24" hidden="1" spans="1:11">
      <c r="A144" s="15">
        <v>44967</v>
      </c>
      <c r="B144" s="13">
        <v>20230001404</v>
      </c>
      <c r="C144" s="220" t="s">
        <v>251</v>
      </c>
      <c r="D144" s="11" t="s">
        <v>252</v>
      </c>
      <c r="E144" s="16"/>
      <c r="F144" s="16"/>
      <c r="G144" s="17" t="s">
        <v>253</v>
      </c>
      <c r="H144" s="9">
        <v>137.77</v>
      </c>
      <c r="I144" s="9">
        <v>137.77</v>
      </c>
      <c r="J144" s="20">
        <v>5140.96</v>
      </c>
      <c r="K144" s="18">
        <v>708270</v>
      </c>
    </row>
    <row r="145" hidden="1" spans="1:11">
      <c r="A145" s="15">
        <v>44968</v>
      </c>
      <c r="B145" s="13">
        <v>20230001431</v>
      </c>
      <c r="C145" s="220" t="s">
        <v>254</v>
      </c>
      <c r="D145" s="9" t="s">
        <v>255</v>
      </c>
      <c r="E145" s="16"/>
      <c r="F145" s="16"/>
      <c r="G145" s="19" t="s">
        <v>256</v>
      </c>
      <c r="H145" s="9">
        <v>146.97</v>
      </c>
      <c r="I145" s="9">
        <v>146.97</v>
      </c>
      <c r="J145" s="9">
        <v>5300</v>
      </c>
      <c r="K145" s="18">
        <v>778941</v>
      </c>
    </row>
    <row r="146" hidden="1" spans="1:11">
      <c r="A146" s="15">
        <v>44962</v>
      </c>
      <c r="B146" s="13">
        <v>20230000706</v>
      </c>
      <c r="C146" s="220" t="s">
        <v>257</v>
      </c>
      <c r="D146" s="11" t="s">
        <v>258</v>
      </c>
      <c r="E146" s="16"/>
      <c r="F146" s="16"/>
      <c r="G146" s="17" t="s">
        <v>259</v>
      </c>
      <c r="H146" s="9">
        <v>137.77</v>
      </c>
      <c r="I146" s="9">
        <v>137.77</v>
      </c>
      <c r="J146" s="9">
        <v>5320</v>
      </c>
      <c r="K146" s="18">
        <v>732936</v>
      </c>
    </row>
    <row r="147" ht="24" hidden="1" spans="1:11">
      <c r="A147" s="15">
        <v>44967</v>
      </c>
      <c r="B147" s="13">
        <v>20230001400</v>
      </c>
      <c r="C147" s="9" t="s">
        <v>260</v>
      </c>
      <c r="D147" s="11" t="s">
        <v>261</v>
      </c>
      <c r="E147" s="16"/>
      <c r="F147" s="16"/>
      <c r="G147" s="19" t="s">
        <v>262</v>
      </c>
      <c r="H147" s="9">
        <v>146.97</v>
      </c>
      <c r="I147" s="9">
        <v>146.97</v>
      </c>
      <c r="J147" s="9">
        <v>5208.96</v>
      </c>
      <c r="K147" s="18">
        <v>765561</v>
      </c>
    </row>
    <row r="148" hidden="1" spans="1:11">
      <c r="A148" s="15">
        <v>45046</v>
      </c>
      <c r="B148" s="13">
        <v>20230003790</v>
      </c>
      <c r="C148" s="220" t="s">
        <v>263</v>
      </c>
      <c r="D148" s="11" t="s">
        <v>264</v>
      </c>
      <c r="E148" s="16"/>
      <c r="F148" s="16"/>
      <c r="G148" s="17" t="s">
        <v>265</v>
      </c>
      <c r="H148" s="9">
        <v>137.77</v>
      </c>
      <c r="I148" s="9">
        <v>137.77</v>
      </c>
      <c r="J148" s="9">
        <v>5421.94</v>
      </c>
      <c r="K148" s="18">
        <v>746980</v>
      </c>
    </row>
    <row r="149" hidden="1" spans="1:11">
      <c r="A149" s="15">
        <v>45078</v>
      </c>
      <c r="B149" s="13">
        <v>20230004864</v>
      </c>
      <c r="C149" s="10" t="s">
        <v>266</v>
      </c>
      <c r="D149" s="9" t="s">
        <v>267</v>
      </c>
      <c r="E149" s="16"/>
      <c r="F149" s="16"/>
      <c r="G149" s="19" t="s">
        <v>268</v>
      </c>
      <c r="H149" s="9">
        <v>146.97</v>
      </c>
      <c r="I149" s="9">
        <v>146.97</v>
      </c>
      <c r="J149" s="20">
        <v>5877.22664489352</v>
      </c>
      <c r="K149" s="18">
        <v>863776</v>
      </c>
    </row>
    <row r="150" hidden="1" spans="1:11">
      <c r="A150" s="15">
        <v>44991</v>
      </c>
      <c r="B150" s="13">
        <v>20230000730</v>
      </c>
      <c r="C150" s="220" t="s">
        <v>269</v>
      </c>
      <c r="D150" s="11" t="s">
        <v>270</v>
      </c>
      <c r="E150" s="16"/>
      <c r="F150" s="16"/>
      <c r="G150" s="17" t="s">
        <v>271</v>
      </c>
      <c r="H150" s="9">
        <v>137.77</v>
      </c>
      <c r="I150" s="9">
        <v>137.77</v>
      </c>
      <c r="J150" s="9">
        <v>5265.96</v>
      </c>
      <c r="K150" s="18">
        <v>725492</v>
      </c>
    </row>
    <row r="151" hidden="1" spans="1:11">
      <c r="A151" s="15">
        <v>44962</v>
      </c>
      <c r="B151" s="13">
        <v>20230000725</v>
      </c>
      <c r="C151" s="220" t="s">
        <v>272</v>
      </c>
      <c r="D151" s="11" t="s">
        <v>273</v>
      </c>
      <c r="E151" s="16"/>
      <c r="F151" s="16"/>
      <c r="G151" s="19" t="s">
        <v>274</v>
      </c>
      <c r="H151" s="9">
        <v>146.97</v>
      </c>
      <c r="I151" s="9">
        <v>146.97</v>
      </c>
      <c r="J151" s="9">
        <v>5298.97</v>
      </c>
      <c r="K151" s="18">
        <v>778789</v>
      </c>
    </row>
    <row r="152" hidden="1" spans="1:11">
      <c r="A152" s="15">
        <v>44932</v>
      </c>
      <c r="B152" s="13">
        <v>20230000142</v>
      </c>
      <c r="C152" s="220" t="s">
        <v>275</v>
      </c>
      <c r="D152" s="11" t="s">
        <v>276</v>
      </c>
      <c r="E152" s="16"/>
      <c r="F152" s="16"/>
      <c r="G152" s="17" t="s">
        <v>277</v>
      </c>
      <c r="H152" s="9">
        <v>137.77</v>
      </c>
      <c r="I152" s="9">
        <v>137.77</v>
      </c>
      <c r="J152" s="9">
        <v>5310.96</v>
      </c>
      <c r="K152" s="18">
        <v>731691</v>
      </c>
    </row>
    <row r="153" hidden="1" spans="1:11">
      <c r="A153" s="15">
        <v>44992</v>
      </c>
      <c r="B153" s="13">
        <v>20230000953</v>
      </c>
      <c r="C153" s="220" t="s">
        <v>278</v>
      </c>
      <c r="D153" s="9" t="s">
        <v>279</v>
      </c>
      <c r="E153" s="16"/>
      <c r="F153" s="16"/>
      <c r="G153" s="17" t="s">
        <v>280</v>
      </c>
      <c r="H153" s="9">
        <v>146.97</v>
      </c>
      <c r="I153" s="9">
        <v>146.97</v>
      </c>
      <c r="J153" s="9">
        <v>5323.96</v>
      </c>
      <c r="K153" s="18">
        <v>782463</v>
      </c>
    </row>
    <row r="154" hidden="1" spans="1:11">
      <c r="A154" s="15">
        <v>44967</v>
      </c>
      <c r="B154" s="13">
        <v>20230001308</v>
      </c>
      <c r="C154" s="9" t="s">
        <v>281</v>
      </c>
      <c r="D154" s="11" t="s">
        <v>282</v>
      </c>
      <c r="E154" s="16"/>
      <c r="F154" s="16"/>
      <c r="G154" s="17" t="s">
        <v>283</v>
      </c>
      <c r="H154" s="9">
        <v>137.77</v>
      </c>
      <c r="I154" s="9">
        <v>137.77</v>
      </c>
      <c r="J154" s="9">
        <v>5335.96</v>
      </c>
      <c r="K154" s="18">
        <v>735136</v>
      </c>
    </row>
    <row r="155" hidden="1" spans="1:11">
      <c r="A155" s="15">
        <v>45026</v>
      </c>
      <c r="B155" s="13">
        <v>20230003229</v>
      </c>
      <c r="C155" s="220" t="s">
        <v>284</v>
      </c>
      <c r="D155" s="9" t="s">
        <v>163</v>
      </c>
      <c r="E155" s="16"/>
      <c r="F155" s="16"/>
      <c r="G155" s="19" t="s">
        <v>285</v>
      </c>
      <c r="H155" s="9">
        <v>146.97</v>
      </c>
      <c r="I155" s="9">
        <v>146.97</v>
      </c>
      <c r="J155" s="9">
        <v>5368.96</v>
      </c>
      <c r="K155" s="18">
        <v>789076</v>
      </c>
    </row>
    <row r="156" hidden="1" spans="1:11">
      <c r="A156" s="15">
        <v>44966</v>
      </c>
      <c r="B156" s="13">
        <v>20230001243</v>
      </c>
      <c r="C156" s="220" t="s">
        <v>286</v>
      </c>
      <c r="D156" s="21" t="s">
        <v>287</v>
      </c>
      <c r="E156" s="16"/>
      <c r="F156" s="16"/>
      <c r="G156" s="17" t="s">
        <v>288</v>
      </c>
      <c r="H156" s="9">
        <v>137.77</v>
      </c>
      <c r="I156" s="9">
        <v>137.77</v>
      </c>
      <c r="J156" s="9">
        <v>5380.96</v>
      </c>
      <c r="K156" s="18">
        <v>741335</v>
      </c>
    </row>
    <row r="157" hidden="1" spans="1:11">
      <c r="A157" s="15">
        <v>44966</v>
      </c>
      <c r="B157" s="13">
        <v>20230001161</v>
      </c>
      <c r="C157" s="220" t="s">
        <v>289</v>
      </c>
      <c r="D157" s="11" t="s">
        <v>290</v>
      </c>
      <c r="E157" s="16"/>
      <c r="F157" s="16"/>
      <c r="G157" s="19" t="s">
        <v>291</v>
      </c>
      <c r="H157" s="9">
        <v>146.97</v>
      </c>
      <c r="I157" s="9">
        <v>146.97</v>
      </c>
      <c r="J157" s="9">
        <v>5388.96</v>
      </c>
      <c r="K157" s="18">
        <v>792016</v>
      </c>
    </row>
    <row r="158" hidden="1" spans="1:11">
      <c r="A158" s="15">
        <v>44933</v>
      </c>
      <c r="B158" s="13">
        <v>20230000170</v>
      </c>
      <c r="C158" s="220" t="s">
        <v>292</v>
      </c>
      <c r="D158" s="11" t="s">
        <v>191</v>
      </c>
      <c r="E158" s="16"/>
      <c r="F158" s="16"/>
      <c r="G158" s="17" t="s">
        <v>293</v>
      </c>
      <c r="H158" s="9">
        <v>137.77</v>
      </c>
      <c r="I158" s="9">
        <v>137.77</v>
      </c>
      <c r="J158" s="9">
        <v>5351</v>
      </c>
      <c r="K158" s="22">
        <v>737202</v>
      </c>
    </row>
    <row r="159" ht="24" hidden="1" spans="1:11">
      <c r="A159" s="15">
        <v>45094</v>
      </c>
      <c r="B159" s="13">
        <v>20230005171</v>
      </c>
      <c r="C159" s="220" t="s">
        <v>294</v>
      </c>
      <c r="D159" s="11" t="s">
        <v>295</v>
      </c>
      <c r="E159" s="16"/>
      <c r="F159" s="16"/>
      <c r="G159" s="19" t="s">
        <v>296</v>
      </c>
      <c r="H159" s="9">
        <v>146.97</v>
      </c>
      <c r="I159" s="9">
        <v>146.97</v>
      </c>
      <c r="J159" s="9">
        <v>6443.5</v>
      </c>
      <c r="K159" s="18">
        <v>947000</v>
      </c>
    </row>
    <row r="160" hidden="1" spans="1:11">
      <c r="A160" s="15">
        <v>44967</v>
      </c>
      <c r="B160" s="13">
        <v>20230001343</v>
      </c>
      <c r="C160" s="220" t="s">
        <v>297</v>
      </c>
      <c r="D160" s="11" t="s">
        <v>298</v>
      </c>
      <c r="E160" s="16"/>
      <c r="F160" s="16"/>
      <c r="G160" s="17" t="s">
        <v>299</v>
      </c>
      <c r="H160" s="9">
        <v>137.77</v>
      </c>
      <c r="I160" s="9">
        <v>137.77</v>
      </c>
      <c r="J160" s="9">
        <v>6520</v>
      </c>
      <c r="K160" s="18">
        <v>898260</v>
      </c>
    </row>
    <row r="161" hidden="1" spans="1:11">
      <c r="A161" s="15">
        <v>45204</v>
      </c>
      <c r="B161" s="13">
        <v>20230008632</v>
      </c>
      <c r="C161" s="220" t="s">
        <v>300</v>
      </c>
      <c r="D161" s="11" t="s">
        <v>301</v>
      </c>
      <c r="E161" s="16"/>
      <c r="F161" s="16"/>
      <c r="G161" s="19" t="s">
        <v>302</v>
      </c>
      <c r="H161" s="9">
        <v>140.29</v>
      </c>
      <c r="I161" s="9">
        <v>140.29</v>
      </c>
      <c r="J161" s="9">
        <v>7860</v>
      </c>
      <c r="K161" s="18">
        <v>1102679</v>
      </c>
    </row>
    <row r="162" hidden="1" spans="1:11">
      <c r="A162" s="15">
        <v>44964</v>
      </c>
      <c r="B162" s="13">
        <v>20230000901</v>
      </c>
      <c r="C162" s="220" t="s">
        <v>303</v>
      </c>
      <c r="D162" s="9" t="s">
        <v>304</v>
      </c>
      <c r="E162" s="16"/>
      <c r="F162" s="16"/>
      <c r="G162" s="17" t="s">
        <v>305</v>
      </c>
      <c r="H162" s="9">
        <v>140.89</v>
      </c>
      <c r="I162" s="9">
        <v>140.89</v>
      </c>
      <c r="J162" s="9">
        <v>7835</v>
      </c>
      <c r="K162" s="18">
        <v>1103873</v>
      </c>
    </row>
    <row r="163" hidden="1" spans="1:11">
      <c r="A163" s="15">
        <v>45137</v>
      </c>
      <c r="B163" s="13">
        <v>20230006450</v>
      </c>
      <c r="C163" s="220" t="s">
        <v>306</v>
      </c>
      <c r="D163" s="9" t="s">
        <v>307</v>
      </c>
      <c r="E163" s="16"/>
      <c r="F163" s="16"/>
      <c r="G163" s="19" t="s">
        <v>308</v>
      </c>
      <c r="H163" s="9">
        <v>137.77</v>
      </c>
      <c r="I163" s="9">
        <v>137.77</v>
      </c>
      <c r="J163" s="9">
        <v>5618</v>
      </c>
      <c r="K163" s="18">
        <v>774000</v>
      </c>
    </row>
    <row r="164" hidden="1" spans="1:11">
      <c r="A164" s="15">
        <v>45120</v>
      </c>
      <c r="B164" s="13">
        <v>20230005822</v>
      </c>
      <c r="C164" s="220" t="s">
        <v>309</v>
      </c>
      <c r="D164" s="9" t="s">
        <v>310</v>
      </c>
      <c r="E164" s="16"/>
      <c r="F164" s="16"/>
      <c r="G164" s="17" t="s">
        <v>311</v>
      </c>
      <c r="H164" s="9">
        <v>138.26</v>
      </c>
      <c r="I164" s="9">
        <v>138.26</v>
      </c>
      <c r="J164" s="9">
        <v>5240</v>
      </c>
      <c r="K164" s="18">
        <v>724482</v>
      </c>
    </row>
    <row r="165" hidden="1" spans="1:11">
      <c r="A165" s="15">
        <v>44965</v>
      </c>
      <c r="B165" s="13">
        <v>20230001075</v>
      </c>
      <c r="C165" s="220" t="s">
        <v>312</v>
      </c>
      <c r="D165" s="9" t="s">
        <v>313</v>
      </c>
      <c r="E165" s="16"/>
      <c r="F165" s="16"/>
      <c r="G165" s="19" t="s">
        <v>314</v>
      </c>
      <c r="H165" s="9">
        <v>137.77</v>
      </c>
      <c r="I165" s="9">
        <v>137.77</v>
      </c>
      <c r="J165" s="9">
        <v>5258</v>
      </c>
      <c r="K165" s="18">
        <v>724395</v>
      </c>
    </row>
    <row r="166" hidden="1" spans="1:11">
      <c r="A166" s="15">
        <v>44974</v>
      </c>
      <c r="B166" s="13">
        <v>20230001692</v>
      </c>
      <c r="C166" s="9" t="s">
        <v>315</v>
      </c>
      <c r="D166" s="11" t="s">
        <v>316</v>
      </c>
      <c r="E166" s="16"/>
      <c r="F166" s="16"/>
      <c r="G166" s="19" t="s">
        <v>317</v>
      </c>
      <c r="H166" s="9">
        <v>138.26</v>
      </c>
      <c r="I166" s="9">
        <v>138.26</v>
      </c>
      <c r="J166" s="9">
        <v>5114.96</v>
      </c>
      <c r="K166" s="18">
        <v>707195</v>
      </c>
    </row>
    <row r="167" hidden="1" spans="1:11">
      <c r="A167" s="23">
        <v>44968</v>
      </c>
      <c r="B167" s="13">
        <v>20230001440</v>
      </c>
      <c r="C167" s="10" t="s">
        <v>318</v>
      </c>
      <c r="D167" s="24" t="s">
        <v>319</v>
      </c>
      <c r="E167" s="16"/>
      <c r="F167" s="16"/>
      <c r="G167" s="19" t="s">
        <v>320</v>
      </c>
      <c r="H167" s="9">
        <v>137.77</v>
      </c>
      <c r="I167" s="9">
        <v>137.77</v>
      </c>
      <c r="J167" s="9">
        <v>137.77</v>
      </c>
      <c r="K167" s="18">
        <v>728681</v>
      </c>
    </row>
    <row r="168" ht="48" hidden="1" spans="1:11">
      <c r="A168" s="23">
        <v>44968</v>
      </c>
      <c r="B168" s="25">
        <v>20230001507</v>
      </c>
      <c r="C168" s="10" t="s">
        <v>321</v>
      </c>
      <c r="D168" s="24" t="s">
        <v>322</v>
      </c>
      <c r="E168" s="16"/>
      <c r="F168" s="16"/>
      <c r="G168" s="17" t="s">
        <v>323</v>
      </c>
      <c r="H168" s="9">
        <v>138.26</v>
      </c>
      <c r="I168" s="9">
        <v>138.26</v>
      </c>
      <c r="J168" s="9">
        <v>5268.63</v>
      </c>
      <c r="K168" s="18">
        <v>728441</v>
      </c>
    </row>
    <row r="169" ht="24" hidden="1" spans="1:11">
      <c r="A169" s="23">
        <v>44966</v>
      </c>
      <c r="B169" s="25">
        <v>20230001147</v>
      </c>
      <c r="C169" s="220" t="s">
        <v>324</v>
      </c>
      <c r="D169" s="11" t="s">
        <v>325</v>
      </c>
      <c r="E169" s="16"/>
      <c r="F169" s="16"/>
      <c r="G169" s="17" t="s">
        <v>326</v>
      </c>
      <c r="H169" s="9">
        <v>137.77</v>
      </c>
      <c r="I169" s="9">
        <v>137.77</v>
      </c>
      <c r="J169" s="9">
        <v>5220</v>
      </c>
      <c r="K169" s="18">
        <v>719159</v>
      </c>
    </row>
    <row r="170" ht="24" hidden="1" spans="1:11">
      <c r="A170" s="23">
        <v>44964</v>
      </c>
      <c r="B170" s="25">
        <v>20230000826</v>
      </c>
      <c r="C170" s="10" t="s">
        <v>327</v>
      </c>
      <c r="D170" s="11" t="s">
        <v>328</v>
      </c>
      <c r="E170" s="16"/>
      <c r="F170" s="16"/>
      <c r="G170" s="19" t="s">
        <v>329</v>
      </c>
      <c r="H170" s="9">
        <v>138.26</v>
      </c>
      <c r="I170" s="9">
        <v>138.26</v>
      </c>
      <c r="J170" s="9">
        <v>5194.96</v>
      </c>
      <c r="K170" s="18">
        <v>718256</v>
      </c>
    </row>
    <row r="171" ht="24" hidden="1" spans="1:11">
      <c r="A171" s="23">
        <v>45053</v>
      </c>
      <c r="B171" s="25">
        <v>20230003918</v>
      </c>
      <c r="C171" s="220" t="s">
        <v>330</v>
      </c>
      <c r="D171" s="24" t="s">
        <v>331</v>
      </c>
      <c r="E171" s="16"/>
      <c r="F171" s="16"/>
      <c r="G171" s="17" t="s">
        <v>332</v>
      </c>
      <c r="H171" s="9">
        <v>137.77</v>
      </c>
      <c r="I171" s="9">
        <v>137.77</v>
      </c>
      <c r="J171" s="9">
        <v>5259.96</v>
      </c>
      <c r="K171" s="18">
        <v>724665</v>
      </c>
    </row>
    <row r="172" hidden="1" spans="1:11">
      <c r="A172" s="23">
        <v>45005</v>
      </c>
      <c r="B172" s="13">
        <v>20230002636</v>
      </c>
      <c r="C172" s="10" t="s">
        <v>333</v>
      </c>
      <c r="D172" s="24" t="s">
        <v>334</v>
      </c>
      <c r="E172" s="16"/>
      <c r="F172" s="16"/>
      <c r="G172" s="19" t="s">
        <v>335</v>
      </c>
      <c r="H172" s="9">
        <v>138.26</v>
      </c>
      <c r="I172" s="9">
        <v>138.26</v>
      </c>
      <c r="J172" s="9">
        <v>5238.96</v>
      </c>
      <c r="K172" s="18">
        <v>724477</v>
      </c>
    </row>
    <row r="173" hidden="1" spans="1:11">
      <c r="A173" s="23">
        <v>44968</v>
      </c>
      <c r="B173" s="13">
        <v>20230001427</v>
      </c>
      <c r="C173" s="10" t="s">
        <v>336</v>
      </c>
      <c r="D173" s="24" t="s">
        <v>337</v>
      </c>
      <c r="E173" s="16"/>
      <c r="F173" s="16"/>
      <c r="G173" s="17" t="s">
        <v>338</v>
      </c>
      <c r="H173" s="9">
        <v>137.77</v>
      </c>
      <c r="I173" s="9">
        <v>137.77</v>
      </c>
      <c r="J173" s="9">
        <v>5304.96</v>
      </c>
      <c r="K173" s="18">
        <v>730865</v>
      </c>
    </row>
    <row r="174" hidden="1" spans="1:11">
      <c r="A174" s="23">
        <v>44965</v>
      </c>
      <c r="B174" s="26">
        <v>20230001033</v>
      </c>
      <c r="C174" s="10" t="s">
        <v>339</v>
      </c>
      <c r="D174" s="24" t="s">
        <v>340</v>
      </c>
      <c r="E174" s="16"/>
      <c r="F174" s="16"/>
      <c r="G174" s="19" t="s">
        <v>341</v>
      </c>
      <c r="H174" s="9">
        <v>138.26</v>
      </c>
      <c r="I174" s="9">
        <v>138.26</v>
      </c>
      <c r="J174" s="9">
        <v>5284.96</v>
      </c>
      <c r="K174" s="22">
        <v>730699</v>
      </c>
    </row>
    <row r="175" hidden="1" spans="1:11">
      <c r="A175" s="23">
        <v>44967</v>
      </c>
      <c r="B175" s="26">
        <v>20230001384</v>
      </c>
      <c r="C175" s="10" t="s">
        <v>342</v>
      </c>
      <c r="D175" s="24" t="s">
        <v>343</v>
      </c>
      <c r="E175" s="16"/>
      <c r="F175" s="16"/>
      <c r="G175" s="17" t="s">
        <v>344</v>
      </c>
      <c r="H175" s="9">
        <v>137.77</v>
      </c>
      <c r="I175" s="9">
        <v>137.77</v>
      </c>
      <c r="J175" s="9">
        <v>5329.96</v>
      </c>
      <c r="K175" s="22">
        <v>734309</v>
      </c>
    </row>
    <row r="176" hidden="1" spans="1:11">
      <c r="A176" s="23">
        <v>45106</v>
      </c>
      <c r="B176" s="26">
        <v>20230005434</v>
      </c>
      <c r="C176" s="10" t="s">
        <v>345</v>
      </c>
      <c r="D176" s="24" t="s">
        <v>346</v>
      </c>
      <c r="E176" s="16"/>
      <c r="F176" s="16"/>
      <c r="G176" s="19" t="s">
        <v>347</v>
      </c>
      <c r="H176" s="9">
        <v>138.26</v>
      </c>
      <c r="I176" s="9">
        <v>138.26</v>
      </c>
      <c r="J176" s="9">
        <v>5309.96</v>
      </c>
      <c r="K176" s="22">
        <v>734155</v>
      </c>
    </row>
    <row r="177" hidden="1" spans="1:11">
      <c r="A177" s="23">
        <v>44962</v>
      </c>
      <c r="B177" s="13">
        <v>20230000663</v>
      </c>
      <c r="C177" s="10" t="s">
        <v>348</v>
      </c>
      <c r="D177" s="24" t="s">
        <v>349</v>
      </c>
      <c r="E177" s="16"/>
      <c r="F177" s="16"/>
      <c r="G177" s="17" t="s">
        <v>350</v>
      </c>
      <c r="H177" s="9">
        <v>137.77</v>
      </c>
      <c r="I177" s="9">
        <v>137.77</v>
      </c>
      <c r="J177" s="9">
        <v>5374.96</v>
      </c>
      <c r="K177" s="22">
        <v>740509</v>
      </c>
    </row>
    <row r="178" hidden="1" spans="1:11">
      <c r="A178" s="23">
        <v>44965</v>
      </c>
      <c r="B178" s="26">
        <v>20230001030</v>
      </c>
      <c r="C178" s="10" t="s">
        <v>351</v>
      </c>
      <c r="D178" s="24" t="s">
        <v>352</v>
      </c>
      <c r="E178" s="16"/>
      <c r="F178" s="16"/>
      <c r="G178" s="19" t="s">
        <v>353</v>
      </c>
      <c r="H178" s="9">
        <v>138.26</v>
      </c>
      <c r="I178" s="9">
        <v>138.26</v>
      </c>
      <c r="J178" s="9">
        <v>5354.96</v>
      </c>
      <c r="K178" s="22">
        <v>740377</v>
      </c>
    </row>
    <row r="179" hidden="1" spans="1:11">
      <c r="A179" s="23">
        <v>44965</v>
      </c>
      <c r="B179" s="26">
        <v>20230001002</v>
      </c>
      <c r="C179" s="10" t="s">
        <v>354</v>
      </c>
      <c r="D179" s="13" t="s">
        <v>355</v>
      </c>
      <c r="E179" s="16"/>
      <c r="F179" s="16"/>
      <c r="G179" s="17" t="s">
        <v>356</v>
      </c>
      <c r="H179" s="9">
        <v>137.77</v>
      </c>
      <c r="I179" s="9">
        <v>137.77</v>
      </c>
      <c r="J179" s="9">
        <v>5538.22</v>
      </c>
      <c r="K179" s="22">
        <v>763000</v>
      </c>
    </row>
    <row r="180" hidden="1" spans="1:11">
      <c r="A180" s="23">
        <v>44968</v>
      </c>
      <c r="B180" s="26">
        <v>20230001567</v>
      </c>
      <c r="C180" s="27" t="s">
        <v>357</v>
      </c>
      <c r="D180" s="13" t="s">
        <v>358</v>
      </c>
      <c r="E180" s="16"/>
      <c r="F180" s="16"/>
      <c r="G180" s="19" t="s">
        <v>359</v>
      </c>
      <c r="H180" s="9">
        <v>138.26</v>
      </c>
      <c r="I180" s="9">
        <v>138.26</v>
      </c>
      <c r="J180" s="9">
        <v>5520.02</v>
      </c>
      <c r="K180" s="22">
        <v>763198</v>
      </c>
    </row>
    <row r="181" hidden="1" spans="1:11">
      <c r="A181" s="23">
        <v>45249</v>
      </c>
      <c r="B181" s="26">
        <v>20230009766</v>
      </c>
      <c r="C181" s="10" t="s">
        <v>360</v>
      </c>
      <c r="D181" s="13" t="s">
        <v>361</v>
      </c>
      <c r="E181" s="16"/>
      <c r="F181" s="16"/>
      <c r="G181" s="17" t="s">
        <v>362</v>
      </c>
      <c r="H181" s="9">
        <v>137.77</v>
      </c>
      <c r="I181" s="9">
        <v>137.77</v>
      </c>
      <c r="J181" s="9">
        <v>6482</v>
      </c>
      <c r="K181" s="22">
        <v>893025</v>
      </c>
    </row>
    <row r="182" hidden="1" spans="1:11">
      <c r="A182" s="23">
        <v>45016</v>
      </c>
      <c r="B182" s="26">
        <v>20230002981</v>
      </c>
      <c r="C182" s="10" t="s">
        <v>363</v>
      </c>
      <c r="D182" s="13" t="s">
        <v>364</v>
      </c>
      <c r="E182" s="16"/>
      <c r="F182" s="16"/>
      <c r="G182" s="17" t="s">
        <v>365</v>
      </c>
      <c r="H182" s="9">
        <v>138.26</v>
      </c>
      <c r="I182" s="9">
        <v>138.26</v>
      </c>
      <c r="J182" s="9">
        <v>6609</v>
      </c>
      <c r="K182" s="18">
        <v>913760</v>
      </c>
    </row>
    <row r="183" hidden="1" spans="1:11">
      <c r="A183" s="23">
        <v>45023</v>
      </c>
      <c r="B183" s="26">
        <v>20230003140</v>
      </c>
      <c r="C183" s="10" t="s">
        <v>366</v>
      </c>
      <c r="D183" s="10" t="s">
        <v>367</v>
      </c>
      <c r="E183" s="16"/>
      <c r="F183" s="16"/>
      <c r="G183" s="17" t="s">
        <v>368</v>
      </c>
      <c r="H183" s="9">
        <v>117.5</v>
      </c>
      <c r="I183" s="9">
        <v>117.5</v>
      </c>
      <c r="J183" s="9">
        <v>8050</v>
      </c>
      <c r="K183" s="22">
        <v>945875</v>
      </c>
    </row>
    <row r="184" hidden="1" spans="1:11">
      <c r="A184" s="23">
        <v>45520</v>
      </c>
      <c r="B184" s="13">
        <v>20240004715</v>
      </c>
      <c r="C184" s="10" t="s">
        <v>369</v>
      </c>
      <c r="D184" s="13" t="s">
        <v>370</v>
      </c>
      <c r="E184" s="16"/>
      <c r="F184" s="16"/>
      <c r="G184" s="17" t="s">
        <v>371</v>
      </c>
      <c r="H184" s="9">
        <v>115.94</v>
      </c>
      <c r="I184" s="9">
        <v>115.94</v>
      </c>
      <c r="J184" s="9">
        <v>6190.71933758841</v>
      </c>
      <c r="K184" s="22">
        <v>717752</v>
      </c>
    </row>
    <row r="185" hidden="1" spans="1:11">
      <c r="A185" s="23">
        <v>45086</v>
      </c>
      <c r="B185" s="26">
        <v>20230004693</v>
      </c>
      <c r="C185" s="10" t="s">
        <v>372</v>
      </c>
      <c r="D185" s="13" t="s">
        <v>373</v>
      </c>
      <c r="E185" s="16"/>
      <c r="F185" s="16"/>
      <c r="G185" s="19" t="s">
        <v>374</v>
      </c>
      <c r="H185" s="9">
        <v>115.58</v>
      </c>
      <c r="I185" s="9">
        <v>115.58</v>
      </c>
      <c r="J185" s="9">
        <v>5600</v>
      </c>
      <c r="K185" s="22">
        <v>647248</v>
      </c>
    </row>
    <row r="186" hidden="1" spans="1:11">
      <c r="A186" s="23">
        <v>45047</v>
      </c>
      <c r="B186" s="26">
        <v>20230005310</v>
      </c>
      <c r="C186" s="10" t="s">
        <v>375</v>
      </c>
      <c r="D186" s="24" t="s">
        <v>376</v>
      </c>
      <c r="E186" s="16"/>
      <c r="F186" s="16"/>
      <c r="G186" s="17" t="s">
        <v>377</v>
      </c>
      <c r="H186" s="9">
        <v>115.94</v>
      </c>
      <c r="I186" s="9">
        <v>115.94</v>
      </c>
      <c r="J186" s="9">
        <v>5373.61</v>
      </c>
      <c r="K186" s="22">
        <v>623016</v>
      </c>
    </row>
    <row r="187" hidden="1" spans="1:11">
      <c r="A187" s="23">
        <v>45074</v>
      </c>
      <c r="B187" s="26">
        <v>20230004501</v>
      </c>
      <c r="C187" s="220" t="s">
        <v>378</v>
      </c>
      <c r="D187" s="24" t="s">
        <v>379</v>
      </c>
      <c r="E187" s="16"/>
      <c r="F187" s="16"/>
      <c r="G187" s="19" t="s">
        <v>380</v>
      </c>
      <c r="H187" s="9">
        <v>115.58</v>
      </c>
      <c r="I187" s="9">
        <v>115.58</v>
      </c>
      <c r="J187" s="9">
        <v>5382.96</v>
      </c>
      <c r="K187" s="22">
        <v>622162</v>
      </c>
    </row>
    <row r="188" hidden="1" spans="1:11">
      <c r="A188" s="23">
        <v>44967</v>
      </c>
      <c r="B188" s="26">
        <v>20230001273</v>
      </c>
      <c r="C188" s="10" t="s">
        <v>381</v>
      </c>
      <c r="D188" s="13" t="s">
        <v>382</v>
      </c>
      <c r="E188" s="16"/>
      <c r="F188" s="16"/>
      <c r="G188" s="17" t="s">
        <v>383</v>
      </c>
      <c r="H188" s="9">
        <v>115.94</v>
      </c>
      <c r="I188" s="9">
        <v>115.94</v>
      </c>
      <c r="J188" s="9">
        <v>5167.38</v>
      </c>
      <c r="K188" s="22">
        <v>599106</v>
      </c>
    </row>
    <row r="189" hidden="1" spans="1:11">
      <c r="A189" s="23">
        <v>44966</v>
      </c>
      <c r="B189" s="25">
        <v>20230001131</v>
      </c>
      <c r="C189" s="10" t="s">
        <v>384</v>
      </c>
      <c r="D189" s="13" t="s">
        <v>385</v>
      </c>
      <c r="E189" s="16"/>
      <c r="F189" s="16"/>
      <c r="G189" s="19" t="s">
        <v>386</v>
      </c>
      <c r="H189" s="9">
        <v>115.58</v>
      </c>
      <c r="I189" s="9">
        <v>115.58</v>
      </c>
      <c r="J189" s="9">
        <v>5176.38</v>
      </c>
      <c r="K189" s="18">
        <v>598286</v>
      </c>
    </row>
    <row r="190" hidden="1" spans="1:11">
      <c r="A190" s="23">
        <v>44964</v>
      </c>
      <c r="B190" s="26">
        <v>20230000938</v>
      </c>
      <c r="C190" s="10" t="s">
        <v>387</v>
      </c>
      <c r="D190" s="24" t="s">
        <v>388</v>
      </c>
      <c r="E190" s="16"/>
      <c r="F190" s="16"/>
      <c r="G190" s="17" t="s">
        <v>389</v>
      </c>
      <c r="H190" s="9">
        <v>115.94</v>
      </c>
      <c r="I190" s="9">
        <v>115.94</v>
      </c>
      <c r="J190" s="9">
        <v>5338.51</v>
      </c>
      <c r="K190" s="22">
        <v>618947</v>
      </c>
    </row>
    <row r="191" hidden="1" spans="1:11">
      <c r="A191" s="23">
        <v>44965</v>
      </c>
      <c r="B191" s="26">
        <v>20230001016</v>
      </c>
      <c r="C191" s="10" t="s">
        <v>390</v>
      </c>
      <c r="D191" s="24" t="s">
        <v>391</v>
      </c>
      <c r="E191" s="16"/>
      <c r="F191" s="16"/>
      <c r="G191" s="19" t="s">
        <v>392</v>
      </c>
      <c r="H191" s="9">
        <v>115.58</v>
      </c>
      <c r="I191" s="9">
        <v>115.58</v>
      </c>
      <c r="J191" s="9">
        <v>5226.39</v>
      </c>
      <c r="K191" s="22">
        <v>604066</v>
      </c>
    </row>
    <row r="192" hidden="1" spans="1:11">
      <c r="A192" s="23">
        <v>45040</v>
      </c>
      <c r="B192" s="26">
        <v>20230003632</v>
      </c>
      <c r="C192" s="10" t="s">
        <v>393</v>
      </c>
      <c r="D192" s="24" t="s">
        <v>394</v>
      </c>
      <c r="E192" s="16"/>
      <c r="F192" s="16"/>
      <c r="G192" s="17" t="s">
        <v>395</v>
      </c>
      <c r="H192" s="9">
        <v>115.94</v>
      </c>
      <c r="I192" s="9">
        <v>115.94</v>
      </c>
      <c r="J192" s="9">
        <v>5424.75</v>
      </c>
      <c r="K192" s="22">
        <v>628946</v>
      </c>
    </row>
    <row r="193" hidden="1" spans="1:11">
      <c r="A193" s="23">
        <v>44965</v>
      </c>
      <c r="B193" s="26">
        <v>20230001069</v>
      </c>
      <c r="C193" s="10" t="s">
        <v>396</v>
      </c>
      <c r="D193" s="24" t="s">
        <v>397</v>
      </c>
      <c r="E193" s="16"/>
      <c r="F193" s="16"/>
      <c r="G193" s="19" t="s">
        <v>398</v>
      </c>
      <c r="H193" s="9">
        <v>115.58</v>
      </c>
      <c r="I193" s="9">
        <v>115.58</v>
      </c>
      <c r="J193" s="9">
        <v>5271.38</v>
      </c>
      <c r="K193" s="22">
        <v>609266</v>
      </c>
    </row>
    <row r="194" hidden="1" spans="1:11">
      <c r="A194" s="23">
        <v>45017</v>
      </c>
      <c r="B194" s="26">
        <v>20230003012</v>
      </c>
      <c r="C194" s="10" t="s">
        <v>399</v>
      </c>
      <c r="D194" s="11" t="s">
        <v>400</v>
      </c>
      <c r="E194" s="16"/>
      <c r="F194" s="16"/>
      <c r="G194" s="17" t="s">
        <v>401</v>
      </c>
      <c r="H194" s="9">
        <v>115.94</v>
      </c>
      <c r="I194" s="9">
        <v>115.94</v>
      </c>
      <c r="J194" s="9">
        <v>5285.38</v>
      </c>
      <c r="K194" s="22">
        <v>612787</v>
      </c>
    </row>
    <row r="195" hidden="1" spans="1:11">
      <c r="A195" s="23">
        <v>45040</v>
      </c>
      <c r="B195" s="26">
        <v>20230003627</v>
      </c>
      <c r="C195" s="10" t="s">
        <v>402</v>
      </c>
      <c r="D195" s="11" t="s">
        <v>403</v>
      </c>
      <c r="E195" s="16"/>
      <c r="F195" s="16"/>
      <c r="G195" s="17" t="s">
        <v>404</v>
      </c>
      <c r="H195" s="9">
        <v>115.58</v>
      </c>
      <c r="I195" s="9">
        <v>115.58</v>
      </c>
      <c r="J195" s="9">
        <v>5316.38</v>
      </c>
      <c r="K195" s="22">
        <v>614468</v>
      </c>
    </row>
    <row r="196" hidden="1" spans="1:11">
      <c r="A196" s="23">
        <v>44967</v>
      </c>
      <c r="B196" s="26">
        <v>20230001361</v>
      </c>
      <c r="C196" s="10" t="s">
        <v>405</v>
      </c>
      <c r="D196" s="11" t="s">
        <v>406</v>
      </c>
      <c r="E196" s="16"/>
      <c r="F196" s="16"/>
      <c r="G196" s="17" t="s">
        <v>407</v>
      </c>
      <c r="H196" s="9">
        <v>115.94</v>
      </c>
      <c r="I196" s="9">
        <v>115.94</v>
      </c>
      <c r="J196" s="9">
        <v>5412.4</v>
      </c>
      <c r="K196" s="22">
        <v>627514</v>
      </c>
    </row>
    <row r="197" hidden="1" spans="1:11">
      <c r="A197" s="23">
        <v>44963</v>
      </c>
      <c r="B197" s="26">
        <v>20230000787</v>
      </c>
      <c r="C197" s="10" t="s">
        <v>408</v>
      </c>
      <c r="D197" s="11" t="s">
        <v>409</v>
      </c>
      <c r="E197" s="16"/>
      <c r="F197" s="16"/>
      <c r="G197" s="17" t="s">
        <v>410</v>
      </c>
      <c r="H197" s="9">
        <v>115.58</v>
      </c>
      <c r="I197" s="9">
        <v>115.58</v>
      </c>
      <c r="J197" s="9">
        <v>5341.38</v>
      </c>
      <c r="K197" s="22">
        <v>617357</v>
      </c>
    </row>
    <row r="198" hidden="1" spans="1:11">
      <c r="A198" s="23">
        <v>44966</v>
      </c>
      <c r="B198" s="26">
        <v>20230001189</v>
      </c>
      <c r="C198" s="10" t="s">
        <v>411</v>
      </c>
      <c r="D198" s="9" t="s">
        <v>412</v>
      </c>
      <c r="E198" s="16"/>
      <c r="F198" s="16"/>
      <c r="G198" s="19" t="s">
        <v>413</v>
      </c>
      <c r="H198" s="9">
        <v>115.94</v>
      </c>
      <c r="I198" s="9">
        <v>115.94</v>
      </c>
      <c r="J198" s="9">
        <v>5377.38</v>
      </c>
      <c r="K198" s="22">
        <v>623454</v>
      </c>
    </row>
    <row r="199" hidden="1" spans="1:11">
      <c r="A199" s="23">
        <v>44966</v>
      </c>
      <c r="B199" s="26">
        <v>20230001249</v>
      </c>
      <c r="C199" s="10" t="s">
        <v>414</v>
      </c>
      <c r="D199" s="11" t="s">
        <v>415</v>
      </c>
      <c r="E199" s="16"/>
      <c r="F199" s="16"/>
      <c r="G199" s="17" t="s">
        <v>416</v>
      </c>
      <c r="H199" s="9">
        <v>115.58</v>
      </c>
      <c r="I199" s="9">
        <v>115.58</v>
      </c>
      <c r="J199" s="9">
        <v>5534.04</v>
      </c>
      <c r="K199" s="22">
        <v>639625</v>
      </c>
    </row>
    <row r="200" hidden="1" spans="1:11">
      <c r="A200" s="23">
        <v>44968</v>
      </c>
      <c r="B200" s="26">
        <v>20230001425</v>
      </c>
      <c r="C200" s="10" t="s">
        <v>417</v>
      </c>
      <c r="D200" s="9" t="s">
        <v>418</v>
      </c>
      <c r="E200" s="16"/>
      <c r="F200" s="16"/>
      <c r="G200" s="19" t="s">
        <v>419</v>
      </c>
      <c r="H200" s="9">
        <v>115.94</v>
      </c>
      <c r="I200" s="9">
        <v>115.94</v>
      </c>
      <c r="J200" s="9">
        <v>5528.81</v>
      </c>
      <c r="K200" s="22">
        <v>641011</v>
      </c>
    </row>
    <row r="201" hidden="1" spans="1:11">
      <c r="A201" s="23">
        <v>44963</v>
      </c>
      <c r="B201" s="26">
        <v>20230000845</v>
      </c>
      <c r="C201" s="10" t="s">
        <v>420</v>
      </c>
      <c r="D201" s="9" t="s">
        <v>421</v>
      </c>
      <c r="E201" s="16"/>
      <c r="F201" s="16"/>
      <c r="G201" s="17" t="s">
        <v>422</v>
      </c>
      <c r="H201" s="9">
        <v>115.58</v>
      </c>
      <c r="I201" s="9">
        <v>115.58</v>
      </c>
      <c r="J201" s="9">
        <v>5406.38</v>
      </c>
      <c r="K201" s="22">
        <v>624870</v>
      </c>
    </row>
    <row r="202" ht="24" hidden="1" spans="1:11">
      <c r="A202" s="23">
        <v>44964</v>
      </c>
      <c r="B202" s="26">
        <v>20230000975</v>
      </c>
      <c r="C202" s="10" t="s">
        <v>423</v>
      </c>
      <c r="D202" s="24" t="s">
        <v>424</v>
      </c>
      <c r="E202" s="16"/>
      <c r="F202" s="16"/>
      <c r="G202" s="19" t="s">
        <v>425</v>
      </c>
      <c r="H202" s="9">
        <v>115.94</v>
      </c>
      <c r="I202" s="9">
        <v>115.94</v>
      </c>
      <c r="J202" s="9">
        <v>6560.42</v>
      </c>
      <c r="K202" s="22">
        <v>760615</v>
      </c>
    </row>
    <row r="203" hidden="1" spans="1:11">
      <c r="A203" s="23">
        <v>45204</v>
      </c>
      <c r="B203" s="26">
        <v>20230008735</v>
      </c>
      <c r="C203" s="10" t="s">
        <v>426</v>
      </c>
      <c r="D203" s="11" t="s">
        <v>427</v>
      </c>
      <c r="E203" s="16"/>
      <c r="F203" s="16"/>
      <c r="G203" s="17" t="s">
        <v>428</v>
      </c>
      <c r="H203" s="9">
        <v>115.58</v>
      </c>
      <c r="I203" s="9">
        <v>115.58</v>
      </c>
      <c r="J203" s="9">
        <v>6630</v>
      </c>
      <c r="K203" s="22">
        <v>766296</v>
      </c>
    </row>
    <row r="204" ht="24" hidden="1" spans="1:11">
      <c r="A204" s="23">
        <v>44999</v>
      </c>
      <c r="B204" s="26">
        <v>20230002408</v>
      </c>
      <c r="C204" s="10" t="s">
        <v>128</v>
      </c>
      <c r="D204" s="11" t="s">
        <v>429</v>
      </c>
      <c r="E204" s="16"/>
      <c r="F204" s="16"/>
      <c r="G204" s="19" t="s">
        <v>430</v>
      </c>
      <c r="H204" s="9">
        <v>117.14</v>
      </c>
      <c r="I204" s="9">
        <v>117.14</v>
      </c>
      <c r="J204" s="9">
        <v>8050</v>
      </c>
      <c r="K204" s="22">
        <v>942977</v>
      </c>
    </row>
    <row r="205" hidden="1" spans="1:11">
      <c r="A205" s="23">
        <v>44968</v>
      </c>
      <c r="B205" s="26">
        <v>20230001469</v>
      </c>
      <c r="C205" s="10" t="s">
        <v>431</v>
      </c>
      <c r="D205" s="9" t="s">
        <v>432</v>
      </c>
      <c r="E205" s="16"/>
      <c r="F205" s="16"/>
      <c r="G205" s="17" t="s">
        <v>433</v>
      </c>
      <c r="H205" s="9">
        <v>116.67</v>
      </c>
      <c r="I205" s="9">
        <v>116.67</v>
      </c>
      <c r="J205" s="9">
        <v>8057</v>
      </c>
      <c r="K205" s="22">
        <v>940010</v>
      </c>
    </row>
    <row r="206" hidden="1" spans="1:11">
      <c r="A206" s="23">
        <v>45147</v>
      </c>
      <c r="B206" s="26">
        <v>20230006724</v>
      </c>
      <c r="C206" s="10" t="s">
        <v>434</v>
      </c>
      <c r="D206" s="9" t="s">
        <v>435</v>
      </c>
      <c r="E206" s="16"/>
      <c r="F206" s="16"/>
      <c r="G206" s="19" t="s">
        <v>436</v>
      </c>
      <c r="H206" s="9">
        <v>115.58</v>
      </c>
      <c r="I206" s="9">
        <v>115.58</v>
      </c>
      <c r="J206" s="9">
        <v>5680</v>
      </c>
      <c r="K206" s="22">
        <v>656494</v>
      </c>
    </row>
    <row r="207" hidden="1" spans="1:11">
      <c r="A207" s="23">
        <v>45100</v>
      </c>
      <c r="B207" s="26">
        <v>20230005301</v>
      </c>
      <c r="C207" s="10" t="s">
        <v>437</v>
      </c>
      <c r="D207" s="9" t="s">
        <v>438</v>
      </c>
      <c r="E207" s="16"/>
      <c r="F207" s="16"/>
      <c r="G207" s="17" t="s">
        <v>439</v>
      </c>
      <c r="H207" s="9">
        <v>115.58</v>
      </c>
      <c r="I207" s="9">
        <v>115.58</v>
      </c>
      <c r="J207" s="9">
        <v>5623.32</v>
      </c>
      <c r="K207" s="22">
        <v>649944</v>
      </c>
    </row>
    <row r="208" hidden="1" spans="1:11">
      <c r="A208" s="23">
        <v>45048</v>
      </c>
      <c r="B208" s="26">
        <v>20230003813</v>
      </c>
      <c r="C208" s="10" t="s">
        <v>440</v>
      </c>
      <c r="D208" s="11" t="s">
        <v>441</v>
      </c>
      <c r="E208" s="16"/>
      <c r="F208" s="16"/>
      <c r="G208" s="19" t="s">
        <v>442</v>
      </c>
      <c r="H208" s="9">
        <v>115.58</v>
      </c>
      <c r="I208" s="9">
        <v>115.58</v>
      </c>
      <c r="J208" s="9">
        <v>5363.79</v>
      </c>
      <c r="K208" s="22">
        <v>619946</v>
      </c>
    </row>
    <row r="209" ht="24" hidden="1" spans="1:11">
      <c r="A209" s="23">
        <v>44963</v>
      </c>
      <c r="B209" s="26">
        <v>20230000839</v>
      </c>
      <c r="C209" s="10" t="s">
        <v>443</v>
      </c>
      <c r="D209" s="11" t="s">
        <v>444</v>
      </c>
      <c r="E209" s="16"/>
      <c r="F209" s="16"/>
      <c r="G209" s="17" t="s">
        <v>445</v>
      </c>
      <c r="H209" s="9">
        <v>115.58</v>
      </c>
      <c r="I209" s="9">
        <v>115.58</v>
      </c>
      <c r="J209" s="9">
        <v>5284.66</v>
      </c>
      <c r="K209" s="22">
        <v>610801</v>
      </c>
    </row>
    <row r="210" hidden="1" spans="1:11">
      <c r="A210" s="23">
        <v>44962</v>
      </c>
      <c r="B210" s="26">
        <v>20230000683</v>
      </c>
      <c r="C210" s="10" t="s">
        <v>446</v>
      </c>
      <c r="D210" s="11" t="s">
        <v>447</v>
      </c>
      <c r="E210" s="16"/>
      <c r="F210" s="16"/>
      <c r="G210" s="17" t="s">
        <v>448</v>
      </c>
      <c r="H210" s="9">
        <v>115.58</v>
      </c>
      <c r="I210" s="9">
        <v>115.58</v>
      </c>
      <c r="J210" s="9">
        <v>5182.38</v>
      </c>
      <c r="K210" s="22">
        <v>598980</v>
      </c>
    </row>
    <row r="211" hidden="1" spans="1:11">
      <c r="A211" s="23">
        <v>44985</v>
      </c>
      <c r="B211" s="26">
        <v>20230002094</v>
      </c>
      <c r="C211" s="10" t="s">
        <v>449</v>
      </c>
      <c r="D211" s="11" t="s">
        <v>450</v>
      </c>
      <c r="E211" s="16"/>
      <c r="F211" s="16"/>
      <c r="G211" s="17" t="s">
        <v>451</v>
      </c>
      <c r="H211" s="9">
        <v>115.58</v>
      </c>
      <c r="I211" s="9">
        <v>115.58</v>
      </c>
      <c r="J211" s="9">
        <v>5380</v>
      </c>
      <c r="K211" s="22">
        <v>621820</v>
      </c>
    </row>
    <row r="212" ht="24" hidden="1" spans="1:11">
      <c r="A212" s="23">
        <v>44966</v>
      </c>
      <c r="B212" s="26">
        <v>20230001152</v>
      </c>
      <c r="C212" s="10" t="s">
        <v>452</v>
      </c>
      <c r="D212" s="11" t="s">
        <v>453</v>
      </c>
      <c r="E212" s="16"/>
      <c r="F212" s="16"/>
      <c r="G212" s="19" t="s">
        <v>454</v>
      </c>
      <c r="H212" s="9">
        <v>115.58</v>
      </c>
      <c r="I212" s="9">
        <v>115.58</v>
      </c>
      <c r="J212" s="9">
        <v>5232.38</v>
      </c>
      <c r="K212" s="22">
        <v>604759</v>
      </c>
    </row>
    <row r="213" ht="24" hidden="1" spans="1:11">
      <c r="A213" s="23">
        <v>45021</v>
      </c>
      <c r="B213" s="26">
        <v>20230003103</v>
      </c>
      <c r="C213" s="14" t="s">
        <v>455</v>
      </c>
      <c r="D213" s="11" t="s">
        <v>456</v>
      </c>
      <c r="E213" s="16"/>
      <c r="F213" s="16"/>
      <c r="G213" s="17" t="s">
        <v>457</v>
      </c>
      <c r="H213" s="9">
        <v>115.58</v>
      </c>
      <c r="I213" s="9">
        <v>115.58</v>
      </c>
      <c r="J213" s="9">
        <v>5238.39</v>
      </c>
      <c r="K213" s="22">
        <v>605453</v>
      </c>
    </row>
    <row r="214" hidden="1" spans="1:11">
      <c r="A214" s="23">
        <v>44964</v>
      </c>
      <c r="B214" s="26">
        <v>20230000967</v>
      </c>
      <c r="C214" s="10" t="s">
        <v>458</v>
      </c>
      <c r="D214" s="11" t="s">
        <v>459</v>
      </c>
      <c r="E214" s="16"/>
      <c r="F214" s="16"/>
      <c r="G214" s="19" t="s">
        <v>460</v>
      </c>
      <c r="H214" s="9">
        <v>115.58</v>
      </c>
      <c r="I214" s="9">
        <v>115.58</v>
      </c>
      <c r="J214" s="9">
        <v>5277.38</v>
      </c>
      <c r="K214" s="22">
        <v>609960</v>
      </c>
    </row>
    <row r="215" hidden="1" spans="1:11">
      <c r="A215" s="23">
        <v>44963</v>
      </c>
      <c r="B215" s="26">
        <v>20230000768</v>
      </c>
      <c r="C215" s="10" t="s">
        <v>461</v>
      </c>
      <c r="D215" s="24" t="s">
        <v>462</v>
      </c>
      <c r="E215" s="16"/>
      <c r="F215" s="16"/>
      <c r="G215" s="17" t="s">
        <v>463</v>
      </c>
      <c r="H215" s="9">
        <v>115.58</v>
      </c>
      <c r="I215" s="9">
        <v>115.58</v>
      </c>
      <c r="J215" s="9">
        <v>5283.38</v>
      </c>
      <c r="K215" s="22">
        <v>610653</v>
      </c>
    </row>
    <row r="216" hidden="1" spans="1:11">
      <c r="A216" s="23">
        <v>44968</v>
      </c>
      <c r="B216" s="26">
        <v>20230001457</v>
      </c>
      <c r="C216" s="10" t="s">
        <v>464</v>
      </c>
      <c r="D216" s="11" t="s">
        <v>465</v>
      </c>
      <c r="E216" s="16"/>
      <c r="F216" s="16"/>
      <c r="G216" s="19" t="s">
        <v>466</v>
      </c>
      <c r="H216" s="9">
        <v>115.58</v>
      </c>
      <c r="I216" s="9">
        <v>115.58</v>
      </c>
      <c r="J216" s="9">
        <v>5452.23</v>
      </c>
      <c r="K216" s="22">
        <v>630168</v>
      </c>
    </row>
    <row r="217" hidden="1" spans="1:11">
      <c r="A217" s="23">
        <v>44963</v>
      </c>
      <c r="B217" s="26">
        <v>20230000811</v>
      </c>
      <c r="C217" s="14" t="s">
        <v>467</v>
      </c>
      <c r="D217" s="11" t="s">
        <v>468</v>
      </c>
      <c r="E217" s="16"/>
      <c r="F217" s="16"/>
      <c r="G217" s="17" t="s">
        <v>469</v>
      </c>
      <c r="H217" s="9">
        <v>115.58</v>
      </c>
      <c r="I217" s="9">
        <v>115.58</v>
      </c>
      <c r="J217" s="9">
        <v>5328.38</v>
      </c>
      <c r="K217" s="22">
        <v>615855</v>
      </c>
    </row>
    <row r="218" hidden="1" spans="1:11">
      <c r="A218" s="23">
        <v>44975</v>
      </c>
      <c r="B218" s="26">
        <v>20230001701</v>
      </c>
      <c r="C218" s="10" t="s">
        <v>470</v>
      </c>
      <c r="D218" s="11" t="s">
        <v>471</v>
      </c>
      <c r="E218" s="16"/>
      <c r="F218" s="16"/>
      <c r="G218" s="19" t="s">
        <v>472</v>
      </c>
      <c r="H218" s="9">
        <v>115.58</v>
      </c>
      <c r="I218" s="9">
        <v>115.58</v>
      </c>
      <c r="J218" s="9">
        <v>5347.38</v>
      </c>
      <c r="K218" s="22">
        <v>618051</v>
      </c>
    </row>
    <row r="219" hidden="1" spans="1:11">
      <c r="A219" s="23">
        <v>44966</v>
      </c>
      <c r="B219" s="26">
        <v>20230001118</v>
      </c>
      <c r="C219" s="10" t="s">
        <v>473</v>
      </c>
      <c r="D219" s="11" t="s">
        <v>474</v>
      </c>
      <c r="E219" s="16"/>
      <c r="F219" s="16"/>
      <c r="G219" s="17" t="s">
        <v>475</v>
      </c>
      <c r="H219" s="9">
        <v>115.58</v>
      </c>
      <c r="I219" s="9">
        <v>115.58</v>
      </c>
      <c r="J219" s="9">
        <v>5353.38</v>
      </c>
      <c r="K219" s="22">
        <v>618743</v>
      </c>
    </row>
    <row r="220" ht="24" hidden="1" spans="1:11">
      <c r="A220" s="23">
        <v>44967</v>
      </c>
      <c r="B220" s="26">
        <v>20230001276</v>
      </c>
      <c r="C220" s="10" t="s">
        <v>476</v>
      </c>
      <c r="D220" s="11" t="s">
        <v>477</v>
      </c>
      <c r="E220" s="16"/>
      <c r="F220" s="16"/>
      <c r="G220" s="19" t="s">
        <v>478</v>
      </c>
      <c r="H220" s="9">
        <v>115.58</v>
      </c>
      <c r="I220" s="9">
        <v>115.58</v>
      </c>
      <c r="J220" s="9">
        <v>5392.38</v>
      </c>
      <c r="K220" s="22">
        <v>623251</v>
      </c>
    </row>
    <row r="221" hidden="1" spans="1:11">
      <c r="A221" s="23">
        <v>44965</v>
      </c>
      <c r="B221" s="26">
        <v>20230001043</v>
      </c>
      <c r="C221" s="10" t="s">
        <v>479</v>
      </c>
      <c r="D221" s="11" t="s">
        <v>480</v>
      </c>
      <c r="E221" s="16"/>
      <c r="F221" s="16"/>
      <c r="G221" s="17" t="s">
        <v>481</v>
      </c>
      <c r="H221" s="9">
        <v>115.58</v>
      </c>
      <c r="I221" s="9">
        <v>115.58</v>
      </c>
      <c r="J221" s="9">
        <v>5398.38</v>
      </c>
      <c r="K221" s="22">
        <v>623945</v>
      </c>
    </row>
    <row r="222" hidden="1" spans="1:11">
      <c r="A222" s="23">
        <v>44966</v>
      </c>
      <c r="B222" s="26">
        <v>20230001164</v>
      </c>
      <c r="C222" s="10" t="s">
        <v>482</v>
      </c>
      <c r="D222" s="13" t="s">
        <v>483</v>
      </c>
      <c r="E222" s="16"/>
      <c r="F222" s="16"/>
      <c r="G222" s="19" t="s">
        <v>484</v>
      </c>
      <c r="H222" s="9">
        <v>115.58</v>
      </c>
      <c r="I222" s="9">
        <v>115.58</v>
      </c>
      <c r="J222" s="9">
        <v>5549.78</v>
      </c>
      <c r="K222" s="22">
        <v>641445</v>
      </c>
    </row>
    <row r="223" hidden="1" spans="1:11">
      <c r="A223" s="23">
        <v>45044</v>
      </c>
      <c r="B223" s="26">
        <v>20230003749</v>
      </c>
      <c r="C223" s="10" t="s">
        <v>485</v>
      </c>
      <c r="D223" s="13" t="s">
        <v>486</v>
      </c>
      <c r="E223" s="16"/>
      <c r="F223" s="16"/>
      <c r="G223" s="17" t="s">
        <v>487</v>
      </c>
      <c r="H223" s="9">
        <v>115.58</v>
      </c>
      <c r="I223" s="9">
        <v>115.58</v>
      </c>
      <c r="J223" s="9">
        <v>5500</v>
      </c>
      <c r="K223" s="22">
        <v>635690</v>
      </c>
    </row>
    <row r="224" ht="24" hidden="1" spans="1:11">
      <c r="A224" s="23">
        <v>44965</v>
      </c>
      <c r="B224" s="26">
        <v>20230001057</v>
      </c>
      <c r="C224" s="10" t="s">
        <v>488</v>
      </c>
      <c r="D224" s="24" t="s">
        <v>489</v>
      </c>
      <c r="E224" s="16"/>
      <c r="F224" s="16"/>
      <c r="G224" s="17" t="s">
        <v>490</v>
      </c>
      <c r="H224" s="9">
        <v>115.58</v>
      </c>
      <c r="I224" s="9">
        <v>115.58</v>
      </c>
      <c r="J224" s="9">
        <v>6572.42</v>
      </c>
      <c r="K224" s="22">
        <v>759640</v>
      </c>
    </row>
    <row r="225" ht="24" hidden="1" spans="1:11">
      <c r="A225" s="23">
        <v>44964</v>
      </c>
      <c r="B225" s="13">
        <v>20230000895</v>
      </c>
      <c r="C225" s="28" t="s">
        <v>491</v>
      </c>
      <c r="D225" s="24" t="s">
        <v>492</v>
      </c>
      <c r="E225" s="16"/>
      <c r="F225" s="16"/>
      <c r="G225" s="17" t="s">
        <v>493</v>
      </c>
      <c r="H225" s="9">
        <v>115.58</v>
      </c>
      <c r="I225" s="9">
        <v>115.58</v>
      </c>
      <c r="J225" s="9">
        <v>6630.42</v>
      </c>
      <c r="K225" s="22">
        <v>766344</v>
      </c>
    </row>
    <row r="226" hidden="1" spans="1:11">
      <c r="A226" s="23">
        <v>44963</v>
      </c>
      <c r="B226" s="13">
        <v>20230000774</v>
      </c>
      <c r="C226" s="10" t="s">
        <v>494</v>
      </c>
      <c r="D226" s="24" t="s">
        <v>58</v>
      </c>
      <c r="E226" s="16"/>
      <c r="F226" s="16"/>
      <c r="G226" s="17" t="s">
        <v>495</v>
      </c>
      <c r="H226" s="9">
        <v>143.33</v>
      </c>
      <c r="I226" s="9">
        <v>143.33</v>
      </c>
      <c r="J226" s="9">
        <v>7857</v>
      </c>
      <c r="K226" s="18">
        <v>1126144</v>
      </c>
    </row>
    <row r="227" hidden="1" spans="1:11">
      <c r="A227" s="23">
        <v>44965</v>
      </c>
      <c r="B227" s="26">
        <v>20230001006</v>
      </c>
      <c r="C227" s="10" t="s">
        <v>496</v>
      </c>
      <c r="D227" s="13" t="s">
        <v>497</v>
      </c>
      <c r="E227" s="16"/>
      <c r="F227" s="16"/>
      <c r="G227" s="17" t="s">
        <v>498</v>
      </c>
      <c r="H227" s="9">
        <v>142.14</v>
      </c>
      <c r="I227" s="9">
        <v>142.14</v>
      </c>
      <c r="J227" s="9">
        <v>5086.1</v>
      </c>
      <c r="K227" s="22">
        <v>722938</v>
      </c>
    </row>
    <row r="228" hidden="1" spans="1:11">
      <c r="A228" s="23">
        <v>45061</v>
      </c>
      <c r="B228" s="26">
        <v>20230004123</v>
      </c>
      <c r="C228" s="10" t="s">
        <v>499</v>
      </c>
      <c r="D228" s="13" t="s">
        <v>500</v>
      </c>
      <c r="E228" s="16"/>
      <c r="F228" s="16"/>
      <c r="G228" s="19" t="s">
        <v>501</v>
      </c>
      <c r="H228" s="9">
        <v>151.48</v>
      </c>
      <c r="I228" s="9">
        <v>151.48</v>
      </c>
      <c r="J228" s="9">
        <v>5253.73</v>
      </c>
      <c r="K228" s="22">
        <v>795835</v>
      </c>
    </row>
    <row r="229" hidden="1" spans="1:11">
      <c r="A229" s="23">
        <v>44968</v>
      </c>
      <c r="B229" s="9">
        <v>20230001471</v>
      </c>
      <c r="C229" s="29" t="s">
        <v>502</v>
      </c>
      <c r="D229" s="24" t="s">
        <v>503</v>
      </c>
      <c r="E229" s="16"/>
      <c r="F229" s="16"/>
      <c r="G229" s="17" t="s">
        <v>504</v>
      </c>
      <c r="H229" s="9">
        <v>142.14</v>
      </c>
      <c r="I229" s="9">
        <v>142.14</v>
      </c>
      <c r="J229" s="9">
        <v>5136.38</v>
      </c>
      <c r="K229" s="22">
        <v>730085</v>
      </c>
    </row>
    <row r="230" ht="36" hidden="1" spans="1:11">
      <c r="A230" s="23">
        <v>45042</v>
      </c>
      <c r="B230" s="9">
        <v>20230003708</v>
      </c>
      <c r="C230" s="10" t="s">
        <v>505</v>
      </c>
      <c r="D230" s="24" t="s">
        <v>506</v>
      </c>
      <c r="E230" s="16"/>
      <c r="F230" s="16"/>
      <c r="G230" s="19" t="s">
        <v>507</v>
      </c>
      <c r="H230" s="9">
        <v>151.48</v>
      </c>
      <c r="I230" s="9">
        <v>151.48</v>
      </c>
      <c r="J230" s="9">
        <v>5313.88</v>
      </c>
      <c r="K230" s="18">
        <v>804947</v>
      </c>
    </row>
    <row r="231" ht="24" hidden="1" spans="1:11">
      <c r="A231" s="23">
        <v>44963</v>
      </c>
      <c r="B231" s="26">
        <v>20230000803</v>
      </c>
      <c r="C231" s="10" t="s">
        <v>508</v>
      </c>
      <c r="D231" s="24" t="s">
        <v>509</v>
      </c>
      <c r="E231" s="16"/>
      <c r="F231" s="16"/>
      <c r="G231" s="17" t="s">
        <v>510</v>
      </c>
      <c r="H231" s="9">
        <v>142.14</v>
      </c>
      <c r="I231" s="9">
        <v>142.14</v>
      </c>
      <c r="J231" s="9">
        <v>5166.38</v>
      </c>
      <c r="K231" s="22">
        <v>734350</v>
      </c>
    </row>
    <row r="232" hidden="1" spans="1:11">
      <c r="A232" s="23">
        <v>45000</v>
      </c>
      <c r="B232" s="26">
        <v>20230002472</v>
      </c>
      <c r="C232" s="10" t="s">
        <v>511</v>
      </c>
      <c r="D232" s="24" t="s">
        <v>512</v>
      </c>
      <c r="E232" s="16"/>
      <c r="F232" s="16"/>
      <c r="G232" s="19" t="s">
        <v>513</v>
      </c>
      <c r="H232" s="9">
        <v>151.48</v>
      </c>
      <c r="I232" s="9">
        <v>151.48</v>
      </c>
      <c r="J232" s="9">
        <v>5329.57</v>
      </c>
      <c r="K232" s="22">
        <v>802844</v>
      </c>
    </row>
    <row r="233" hidden="1" spans="1:11">
      <c r="A233" s="23">
        <v>45240</v>
      </c>
      <c r="B233" s="26">
        <v>20230009580</v>
      </c>
      <c r="C233" s="10" t="s">
        <v>514</v>
      </c>
      <c r="D233" s="24" t="s">
        <v>515</v>
      </c>
      <c r="E233" s="16"/>
      <c r="F233" s="16"/>
      <c r="G233" s="17" t="s">
        <v>516</v>
      </c>
      <c r="H233" s="9">
        <v>142.14</v>
      </c>
      <c r="I233" s="9">
        <v>142.14</v>
      </c>
      <c r="J233" s="9">
        <v>5944.84</v>
      </c>
      <c r="K233" s="22">
        <v>845000</v>
      </c>
    </row>
    <row r="234" hidden="1" spans="1:11">
      <c r="A234" s="23">
        <v>45011</v>
      </c>
      <c r="B234" s="26">
        <v>20230002805</v>
      </c>
      <c r="C234" s="10" t="s">
        <v>517</v>
      </c>
      <c r="D234" s="24" t="s">
        <v>518</v>
      </c>
      <c r="E234" s="16"/>
      <c r="F234" s="16"/>
      <c r="G234" s="19" t="s">
        <v>519</v>
      </c>
      <c r="H234" s="9">
        <v>151.48</v>
      </c>
      <c r="I234" s="9">
        <v>151.48</v>
      </c>
      <c r="J234" s="9">
        <v>5360</v>
      </c>
      <c r="K234" s="22">
        <v>811933</v>
      </c>
    </row>
    <row r="235" ht="24" hidden="1" spans="1:11">
      <c r="A235" s="23">
        <v>44965</v>
      </c>
      <c r="B235" s="26">
        <v>20230001038</v>
      </c>
      <c r="C235" s="14" t="s">
        <v>520</v>
      </c>
      <c r="D235" s="24" t="s">
        <v>521</v>
      </c>
      <c r="E235" s="16"/>
      <c r="F235" s="16"/>
      <c r="G235" s="17" t="s">
        <v>522</v>
      </c>
      <c r="H235" s="9">
        <v>142.14</v>
      </c>
      <c r="I235" s="9">
        <v>142.14</v>
      </c>
      <c r="J235" s="9">
        <v>5261.38</v>
      </c>
      <c r="K235" s="18">
        <v>747853</v>
      </c>
    </row>
    <row r="236" hidden="1" spans="1:11">
      <c r="A236" s="23">
        <v>44967</v>
      </c>
      <c r="B236" s="26">
        <v>20230001396</v>
      </c>
      <c r="C236" s="10" t="s">
        <v>523</v>
      </c>
      <c r="D236" s="24" t="s">
        <v>524</v>
      </c>
      <c r="E236" s="16"/>
      <c r="F236" s="16"/>
      <c r="G236" s="19" t="s">
        <v>525</v>
      </c>
      <c r="H236" s="9">
        <v>151.48</v>
      </c>
      <c r="I236" s="9">
        <v>151.48</v>
      </c>
      <c r="J236" s="9">
        <v>5175.37</v>
      </c>
      <c r="K236" s="22">
        <v>783965</v>
      </c>
    </row>
    <row r="237" hidden="1" spans="1:11">
      <c r="A237" s="23">
        <v>44966</v>
      </c>
      <c r="B237" s="13">
        <v>20230001256</v>
      </c>
      <c r="C237" s="14" t="s">
        <v>526</v>
      </c>
      <c r="D237" s="24" t="s">
        <v>527</v>
      </c>
      <c r="E237" s="16"/>
      <c r="F237" s="16"/>
      <c r="G237" s="17" t="s">
        <v>528</v>
      </c>
      <c r="H237" s="9">
        <v>142.14</v>
      </c>
      <c r="I237" s="9">
        <v>142.14</v>
      </c>
      <c r="J237" s="9">
        <v>5306.38</v>
      </c>
      <c r="K237" s="22">
        <v>754249</v>
      </c>
    </row>
    <row r="238" hidden="1" spans="1:11">
      <c r="A238" s="23">
        <v>44968</v>
      </c>
      <c r="B238" s="26">
        <v>20230001540</v>
      </c>
      <c r="C238" s="28" t="s">
        <v>529</v>
      </c>
      <c r="D238" s="13" t="s">
        <v>530</v>
      </c>
      <c r="E238" s="16"/>
      <c r="F238" s="16"/>
      <c r="G238" s="17" t="s">
        <v>531</v>
      </c>
      <c r="H238" s="9">
        <v>151.48</v>
      </c>
      <c r="I238" s="9">
        <v>151.48</v>
      </c>
      <c r="J238" s="9">
        <v>5412.09</v>
      </c>
      <c r="K238" s="22">
        <v>819825</v>
      </c>
    </row>
    <row r="239" hidden="1" spans="1:11">
      <c r="A239" s="23">
        <v>44967</v>
      </c>
      <c r="B239" s="26">
        <v>20230001409</v>
      </c>
      <c r="C239" s="10" t="s">
        <v>532</v>
      </c>
      <c r="D239" s="24" t="s">
        <v>533</v>
      </c>
      <c r="E239" s="16"/>
      <c r="F239" s="16"/>
      <c r="G239" s="17" t="s">
        <v>534</v>
      </c>
      <c r="H239" s="9">
        <v>142.14</v>
      </c>
      <c r="I239" s="9">
        <v>142.14</v>
      </c>
      <c r="J239" s="9">
        <v>5331.38</v>
      </c>
      <c r="K239" s="22">
        <v>757803</v>
      </c>
    </row>
    <row r="240" hidden="1" spans="1:11">
      <c r="A240" s="23">
        <v>44982</v>
      </c>
      <c r="B240" s="9">
        <v>20230001886</v>
      </c>
      <c r="C240" s="10" t="s">
        <v>535</v>
      </c>
      <c r="D240" s="13" t="s">
        <v>536</v>
      </c>
      <c r="E240" s="16"/>
      <c r="F240" s="16"/>
      <c r="G240" s="19" t="s">
        <v>537</v>
      </c>
      <c r="H240" s="9">
        <v>151.48</v>
      </c>
      <c r="I240" s="9">
        <v>151.48</v>
      </c>
      <c r="J240" s="9">
        <v>5460</v>
      </c>
      <c r="K240" s="18">
        <v>827080</v>
      </c>
    </row>
    <row r="241" ht="24" hidden="1" spans="1:11">
      <c r="A241" s="23">
        <v>45000</v>
      </c>
      <c r="B241" s="26">
        <v>20230002447</v>
      </c>
      <c r="C241" s="14" t="s">
        <v>538</v>
      </c>
      <c r="D241" s="24" t="s">
        <v>539</v>
      </c>
      <c r="E241" s="16"/>
      <c r="F241" s="16"/>
      <c r="G241" s="17" t="s">
        <v>540</v>
      </c>
      <c r="H241" s="9">
        <v>142.14</v>
      </c>
      <c r="I241" s="9">
        <v>142.14</v>
      </c>
      <c r="J241" s="9">
        <v>5376.38</v>
      </c>
      <c r="K241" s="22">
        <v>764199</v>
      </c>
    </row>
    <row r="242" hidden="1" spans="1:11">
      <c r="A242" s="23">
        <v>44982</v>
      </c>
      <c r="B242" s="13">
        <v>20230001880</v>
      </c>
      <c r="C242" s="10" t="s">
        <v>541</v>
      </c>
      <c r="D242" s="24" t="s">
        <v>542</v>
      </c>
      <c r="E242" s="16"/>
      <c r="F242" s="16"/>
      <c r="G242" s="19" t="s">
        <v>543</v>
      </c>
      <c r="H242" s="9">
        <v>151.48</v>
      </c>
      <c r="I242" s="9">
        <v>151.48</v>
      </c>
      <c r="J242" s="9">
        <v>5550</v>
      </c>
      <c r="K242" s="22">
        <v>840714</v>
      </c>
    </row>
    <row r="243" hidden="1" spans="1:11">
      <c r="A243" s="23">
        <v>44962</v>
      </c>
      <c r="B243" s="9">
        <v>20230000675</v>
      </c>
      <c r="C243" s="10" t="s">
        <v>25</v>
      </c>
      <c r="D243" s="24" t="s">
        <v>26</v>
      </c>
      <c r="E243" s="16"/>
      <c r="F243" s="16"/>
      <c r="G243" s="17" t="s">
        <v>544</v>
      </c>
      <c r="H243" s="9">
        <v>142.14</v>
      </c>
      <c r="I243" s="9">
        <v>142.14</v>
      </c>
      <c r="J243" s="9">
        <v>5396.38</v>
      </c>
      <c r="K243" s="18">
        <v>767042</v>
      </c>
    </row>
    <row r="244" hidden="1" spans="1:11">
      <c r="A244" s="23">
        <v>45084</v>
      </c>
      <c r="B244" s="26">
        <v>20230004799</v>
      </c>
      <c r="C244" s="220" t="s">
        <v>545</v>
      </c>
      <c r="D244" s="9" t="s">
        <v>546</v>
      </c>
      <c r="E244" s="16"/>
      <c r="F244" s="16"/>
      <c r="G244" s="19" t="s">
        <v>547</v>
      </c>
      <c r="H244" s="9">
        <v>151.48</v>
      </c>
      <c r="I244" s="9">
        <v>151.48</v>
      </c>
      <c r="J244" s="9">
        <v>5617.27</v>
      </c>
      <c r="K244" s="22">
        <v>850904</v>
      </c>
    </row>
    <row r="245" hidden="1" spans="1:11">
      <c r="A245" s="23">
        <v>44964</v>
      </c>
      <c r="B245" s="26">
        <v>20230000863</v>
      </c>
      <c r="C245" s="28" t="s">
        <v>548</v>
      </c>
      <c r="D245" s="24" t="s">
        <v>549</v>
      </c>
      <c r="E245" s="16"/>
      <c r="F245" s="16"/>
      <c r="G245" s="17" t="s">
        <v>550</v>
      </c>
      <c r="H245" s="9">
        <v>142.14</v>
      </c>
      <c r="I245" s="9">
        <v>142.14</v>
      </c>
      <c r="J245" s="9">
        <v>6246.42</v>
      </c>
      <c r="K245" s="22">
        <v>887866</v>
      </c>
    </row>
    <row r="246" ht="48" hidden="1" spans="1:11">
      <c r="A246" s="23">
        <v>45065</v>
      </c>
      <c r="B246" s="9">
        <v>20230004274</v>
      </c>
      <c r="C246" s="10" t="s">
        <v>551</v>
      </c>
      <c r="D246" s="24" t="s">
        <v>552</v>
      </c>
      <c r="E246" s="16"/>
      <c r="F246" s="16"/>
      <c r="G246" s="19" t="s">
        <v>553</v>
      </c>
      <c r="H246" s="9">
        <v>151.48</v>
      </c>
      <c r="I246" s="9">
        <v>151.48</v>
      </c>
      <c r="J246" s="9">
        <v>6230</v>
      </c>
      <c r="K246" s="18">
        <v>943721</v>
      </c>
    </row>
    <row r="247" ht="24" hidden="1" spans="1:11">
      <c r="A247" s="23">
        <v>44966</v>
      </c>
      <c r="B247" s="30" t="s">
        <v>554</v>
      </c>
      <c r="C247" s="10" t="s">
        <v>555</v>
      </c>
      <c r="D247" s="24" t="s">
        <v>556</v>
      </c>
      <c r="E247" s="16"/>
      <c r="F247" s="16"/>
      <c r="G247" s="17" t="s">
        <v>557</v>
      </c>
      <c r="H247" s="9">
        <v>107.8</v>
      </c>
      <c r="I247" s="9">
        <v>107.8</v>
      </c>
      <c r="J247" s="9">
        <v>7961</v>
      </c>
      <c r="K247" s="22">
        <v>858196</v>
      </c>
    </row>
    <row r="248" hidden="1" spans="1:11">
      <c r="A248" s="23">
        <v>45075</v>
      </c>
      <c r="B248" s="9">
        <v>20230004510</v>
      </c>
      <c r="C248" s="10" t="s">
        <v>229</v>
      </c>
      <c r="D248" s="24" t="s">
        <v>230</v>
      </c>
      <c r="E248" s="16"/>
      <c r="F248" s="16"/>
      <c r="G248" s="19" t="s">
        <v>558</v>
      </c>
      <c r="H248" s="9">
        <v>107.62</v>
      </c>
      <c r="I248" s="9">
        <v>107.62</v>
      </c>
      <c r="J248" s="9">
        <v>8000</v>
      </c>
      <c r="K248" s="22">
        <v>860960</v>
      </c>
    </row>
    <row r="249" hidden="1" spans="1:11">
      <c r="A249" s="23">
        <v>45346</v>
      </c>
      <c r="B249" s="30" t="s">
        <v>559</v>
      </c>
      <c r="C249" s="10" t="s">
        <v>560</v>
      </c>
      <c r="D249" s="9" t="s">
        <v>561</v>
      </c>
      <c r="E249" s="16"/>
      <c r="F249" s="16"/>
      <c r="G249" s="17" t="s">
        <v>562</v>
      </c>
      <c r="H249" s="9">
        <v>107.98</v>
      </c>
      <c r="I249" s="9">
        <v>107.98</v>
      </c>
      <c r="J249" s="9">
        <v>5606.13</v>
      </c>
      <c r="K249" s="22">
        <v>605350</v>
      </c>
    </row>
    <row r="250" hidden="1" spans="1:11">
      <c r="A250" s="23">
        <v>45284</v>
      </c>
      <c r="B250" s="30" t="s">
        <v>563</v>
      </c>
      <c r="C250" s="10" t="s">
        <v>560</v>
      </c>
      <c r="D250" s="9" t="s">
        <v>564</v>
      </c>
      <c r="E250" s="16"/>
      <c r="F250" s="16"/>
      <c r="G250" s="19" t="s">
        <v>565</v>
      </c>
      <c r="H250" s="9">
        <v>107.62</v>
      </c>
      <c r="I250" s="9">
        <v>107.62</v>
      </c>
      <c r="J250" s="9">
        <v>5600</v>
      </c>
      <c r="K250" s="22">
        <v>602672</v>
      </c>
    </row>
    <row r="251" hidden="1" spans="1:11">
      <c r="A251" s="23">
        <v>45105</v>
      </c>
      <c r="B251" s="30" t="s">
        <v>566</v>
      </c>
      <c r="C251" s="10" t="s">
        <v>567</v>
      </c>
      <c r="D251" s="9" t="s">
        <v>568</v>
      </c>
      <c r="E251" s="16"/>
      <c r="F251" s="16"/>
      <c r="G251" s="17" t="s">
        <v>569</v>
      </c>
      <c r="H251" s="9">
        <v>107.98</v>
      </c>
      <c r="I251" s="9">
        <v>107.98</v>
      </c>
      <c r="J251" s="9">
        <v>5610</v>
      </c>
      <c r="K251" s="22">
        <v>605768</v>
      </c>
    </row>
    <row r="252" hidden="1" spans="1:11">
      <c r="A252" s="23">
        <v>45299</v>
      </c>
      <c r="B252" s="30" t="s">
        <v>570</v>
      </c>
      <c r="C252" s="10" t="s">
        <v>571</v>
      </c>
      <c r="D252" s="11" t="s">
        <v>572</v>
      </c>
      <c r="E252" s="16"/>
      <c r="F252" s="16"/>
      <c r="G252" s="19" t="s">
        <v>573</v>
      </c>
      <c r="H252" s="9">
        <v>107.62</v>
      </c>
      <c r="I252" s="9">
        <v>107.62</v>
      </c>
      <c r="J252" s="9">
        <v>5621.6</v>
      </c>
      <c r="K252" s="22">
        <v>605000</v>
      </c>
    </row>
    <row r="253" hidden="1" spans="1:11">
      <c r="A253" s="23">
        <v>45099</v>
      </c>
      <c r="B253" s="30" t="s">
        <v>574</v>
      </c>
      <c r="C253" s="10" t="s">
        <v>575</v>
      </c>
      <c r="D253" s="9" t="s">
        <v>576</v>
      </c>
      <c r="E253" s="16"/>
      <c r="F253" s="16"/>
      <c r="G253" s="17" t="s">
        <v>577</v>
      </c>
      <c r="H253" s="9">
        <v>107.98</v>
      </c>
      <c r="I253" s="9">
        <v>107.98</v>
      </c>
      <c r="J253" s="9">
        <v>5741.8</v>
      </c>
      <c r="K253" s="22">
        <v>620000</v>
      </c>
    </row>
    <row r="254" hidden="1" spans="1:11">
      <c r="A254" s="23">
        <v>45102</v>
      </c>
      <c r="B254" s="30" t="s">
        <v>578</v>
      </c>
      <c r="C254" s="10" t="s">
        <v>579</v>
      </c>
      <c r="D254" s="9" t="s">
        <v>580</v>
      </c>
      <c r="E254" s="16"/>
      <c r="F254" s="16"/>
      <c r="G254" s="17" t="s">
        <v>581</v>
      </c>
      <c r="H254" s="9">
        <v>107.62</v>
      </c>
      <c r="I254" s="9">
        <v>107.62</v>
      </c>
      <c r="J254" s="9">
        <v>5761.01</v>
      </c>
      <c r="K254" s="22">
        <v>620000</v>
      </c>
    </row>
    <row r="255" hidden="1" spans="1:11">
      <c r="A255" s="23">
        <v>45059</v>
      </c>
      <c r="B255" s="30" t="s">
        <v>582</v>
      </c>
      <c r="C255" s="10" t="s">
        <v>583</v>
      </c>
      <c r="D255" s="11" t="s">
        <v>584</v>
      </c>
      <c r="E255" s="16"/>
      <c r="F255" s="16"/>
      <c r="G255" s="19" t="s">
        <v>585</v>
      </c>
      <c r="H255" s="9">
        <v>107.98</v>
      </c>
      <c r="I255" s="9">
        <v>107.98</v>
      </c>
      <c r="J255" s="9">
        <v>5463.97</v>
      </c>
      <c r="K255" s="22">
        <v>590000</v>
      </c>
    </row>
    <row r="256" hidden="1" spans="1:11">
      <c r="A256" s="23">
        <v>45072</v>
      </c>
      <c r="B256" s="30" t="s">
        <v>586</v>
      </c>
      <c r="C256" s="10" t="s">
        <v>587</v>
      </c>
      <c r="D256" s="11" t="s">
        <v>588</v>
      </c>
      <c r="E256" s="16"/>
      <c r="F256" s="16"/>
      <c r="G256" s="17" t="s">
        <v>589</v>
      </c>
      <c r="H256" s="9">
        <v>107.62</v>
      </c>
      <c r="I256" s="9">
        <v>107.62</v>
      </c>
      <c r="J256" s="9">
        <v>5519.63</v>
      </c>
      <c r="K256" s="22">
        <v>594023</v>
      </c>
    </row>
    <row r="257" hidden="1" spans="1:11">
      <c r="A257" s="23">
        <v>45137</v>
      </c>
      <c r="B257" s="30" t="s">
        <v>590</v>
      </c>
      <c r="C257" s="10" t="s">
        <v>591</v>
      </c>
      <c r="D257" s="9" t="s">
        <v>592</v>
      </c>
      <c r="E257" s="16"/>
      <c r="F257" s="16"/>
      <c r="G257" s="19" t="s">
        <v>593</v>
      </c>
      <c r="H257" s="9">
        <v>107.98</v>
      </c>
      <c r="I257" s="9">
        <v>107.98</v>
      </c>
      <c r="J257" s="9">
        <v>5566.28</v>
      </c>
      <c r="K257" s="22">
        <v>601047</v>
      </c>
    </row>
    <row r="258" ht="24" hidden="1" spans="1:11">
      <c r="A258" s="23">
        <v>44962</v>
      </c>
      <c r="B258" s="30" t="s">
        <v>594</v>
      </c>
      <c r="C258" s="10" t="s">
        <v>595</v>
      </c>
      <c r="D258" s="11" t="s">
        <v>596</v>
      </c>
      <c r="E258" s="16"/>
      <c r="F258" s="16"/>
      <c r="G258" s="17" t="s">
        <v>597</v>
      </c>
      <c r="H258" s="9">
        <v>107.62</v>
      </c>
      <c r="I258" s="9">
        <v>107.62</v>
      </c>
      <c r="J258" s="9">
        <v>5269.38</v>
      </c>
      <c r="K258" s="22">
        <v>567091</v>
      </c>
    </row>
    <row r="259" hidden="1" spans="1:11">
      <c r="A259" s="23">
        <v>45042</v>
      </c>
      <c r="B259" s="30" t="s">
        <v>598</v>
      </c>
      <c r="C259" s="10" t="s">
        <v>599</v>
      </c>
      <c r="D259" s="11" t="s">
        <v>600</v>
      </c>
      <c r="E259" s="16"/>
      <c r="F259" s="16"/>
      <c r="G259" s="19" t="s">
        <v>601</v>
      </c>
      <c r="H259" s="9">
        <v>107.98</v>
      </c>
      <c r="I259" s="9">
        <v>107.98</v>
      </c>
      <c r="J259" s="9">
        <v>5653.65</v>
      </c>
      <c r="K259" s="22">
        <v>610481</v>
      </c>
    </row>
    <row r="260" hidden="1" spans="1:11">
      <c r="A260" s="23">
        <v>45096</v>
      </c>
      <c r="B260" s="30" t="s">
        <v>602</v>
      </c>
      <c r="C260" s="10" t="s">
        <v>603</v>
      </c>
      <c r="D260" s="24" t="s">
        <v>604</v>
      </c>
      <c r="E260" s="16"/>
      <c r="F260" s="16"/>
      <c r="G260" s="17" t="s">
        <v>605</v>
      </c>
      <c r="H260" s="9">
        <v>107.62</v>
      </c>
      <c r="I260" s="9">
        <v>107.62</v>
      </c>
      <c r="J260" s="9">
        <v>5936.5</v>
      </c>
      <c r="K260" s="22">
        <v>638888</v>
      </c>
    </row>
    <row r="261" hidden="1" spans="1:11">
      <c r="A261" s="23">
        <v>45075</v>
      </c>
      <c r="B261" s="30" t="s">
        <v>606</v>
      </c>
      <c r="C261" s="10" t="s">
        <v>607</v>
      </c>
      <c r="D261" s="9" t="s">
        <v>608</v>
      </c>
      <c r="E261" s="16"/>
      <c r="F261" s="16"/>
      <c r="G261" s="19" t="s">
        <v>609</v>
      </c>
      <c r="H261" s="9">
        <v>107.98</v>
      </c>
      <c r="I261" s="9">
        <v>107.98</v>
      </c>
      <c r="J261" s="9">
        <v>5640</v>
      </c>
      <c r="K261" s="22">
        <v>609007</v>
      </c>
    </row>
    <row r="262" hidden="1" spans="1:11">
      <c r="A262" s="23">
        <v>45069</v>
      </c>
      <c r="B262" s="30" t="s">
        <v>610</v>
      </c>
      <c r="C262" s="10" t="s">
        <v>611</v>
      </c>
      <c r="D262" s="9" t="s">
        <v>612</v>
      </c>
      <c r="E262" s="16"/>
      <c r="F262" s="16"/>
      <c r="G262" s="17" t="s">
        <v>613</v>
      </c>
      <c r="H262" s="9">
        <v>107.62</v>
      </c>
      <c r="I262" s="9">
        <v>107.62</v>
      </c>
      <c r="J262" s="9">
        <v>5850</v>
      </c>
      <c r="K262" s="22">
        <v>629577</v>
      </c>
    </row>
    <row r="263" hidden="1" spans="1:11">
      <c r="A263" s="23">
        <v>45114</v>
      </c>
      <c r="B263" s="30" t="s">
        <v>614</v>
      </c>
      <c r="C263" s="10" t="s">
        <v>615</v>
      </c>
      <c r="D263" s="11" t="s">
        <v>616</v>
      </c>
      <c r="E263" s="16"/>
      <c r="F263" s="16"/>
      <c r="G263" s="19" t="s">
        <v>617</v>
      </c>
      <c r="H263" s="9">
        <v>107.98</v>
      </c>
      <c r="I263" s="9">
        <v>107.98</v>
      </c>
      <c r="J263" s="9">
        <v>5985.13</v>
      </c>
      <c r="K263" s="22">
        <v>646275</v>
      </c>
    </row>
    <row r="264" hidden="1" spans="1:11">
      <c r="A264" s="23">
        <v>45091</v>
      </c>
      <c r="B264" s="30" t="s">
        <v>618</v>
      </c>
      <c r="C264" s="10" t="s">
        <v>619</v>
      </c>
      <c r="D264" s="9" t="s">
        <v>620</v>
      </c>
      <c r="E264" s="16"/>
      <c r="F264" s="16"/>
      <c r="G264" s="17" t="s">
        <v>621</v>
      </c>
      <c r="H264" s="9">
        <v>107.62</v>
      </c>
      <c r="I264" s="9">
        <v>107.62</v>
      </c>
      <c r="J264" s="9">
        <v>5671.55</v>
      </c>
      <c r="K264" s="22">
        <v>610372</v>
      </c>
    </row>
    <row r="265" hidden="1" spans="1:11">
      <c r="A265" s="23">
        <v>45165</v>
      </c>
      <c r="B265" s="30" t="s">
        <v>622</v>
      </c>
      <c r="C265" s="221" t="s">
        <v>623</v>
      </c>
      <c r="D265" s="9" t="s">
        <v>624</v>
      </c>
      <c r="E265" s="16"/>
      <c r="F265" s="16"/>
      <c r="G265" s="19" t="s">
        <v>625</v>
      </c>
      <c r="H265" s="9">
        <v>107.98</v>
      </c>
      <c r="I265" s="9">
        <v>107.98</v>
      </c>
      <c r="J265" s="9">
        <v>6019.63</v>
      </c>
      <c r="K265" s="22">
        <v>650000</v>
      </c>
    </row>
    <row r="266" hidden="1" spans="1:11">
      <c r="A266" s="23">
        <v>45065</v>
      </c>
      <c r="B266" s="30" t="s">
        <v>626</v>
      </c>
      <c r="C266" s="10" t="s">
        <v>627</v>
      </c>
      <c r="D266" s="9" t="s">
        <v>628</v>
      </c>
      <c r="E266" s="16"/>
      <c r="F266" s="16"/>
      <c r="G266" s="17" t="s">
        <v>629</v>
      </c>
      <c r="H266" s="9">
        <v>107.62</v>
      </c>
      <c r="I266" s="9">
        <v>107.62</v>
      </c>
      <c r="J266" s="9">
        <v>5737</v>
      </c>
      <c r="K266" s="22">
        <v>617416</v>
      </c>
    </row>
    <row r="267" hidden="1" spans="1:11">
      <c r="A267" s="23">
        <v>45071</v>
      </c>
      <c r="B267" s="30" t="s">
        <v>630</v>
      </c>
      <c r="C267" s="10" t="s">
        <v>631</v>
      </c>
      <c r="D267" s="9" t="s">
        <v>632</v>
      </c>
      <c r="E267" s="16"/>
      <c r="F267" s="16"/>
      <c r="G267" s="17" t="s">
        <v>633</v>
      </c>
      <c r="H267" s="9">
        <v>107.98</v>
      </c>
      <c r="I267" s="9">
        <v>107.98</v>
      </c>
      <c r="J267" s="9">
        <v>7000</v>
      </c>
      <c r="K267" s="22">
        <v>755860</v>
      </c>
    </row>
    <row r="268" hidden="1" spans="1:11">
      <c r="A268" s="23">
        <v>45204</v>
      </c>
      <c r="B268" s="30" t="s">
        <v>634</v>
      </c>
      <c r="C268" s="10" t="s">
        <v>635</v>
      </c>
      <c r="D268" s="9" t="s">
        <v>636</v>
      </c>
      <c r="E268" s="16"/>
      <c r="F268" s="16"/>
      <c r="G268" s="17" t="s">
        <v>637</v>
      </c>
      <c r="H268" s="9">
        <v>107.62</v>
      </c>
      <c r="I268" s="9">
        <v>107.62</v>
      </c>
      <c r="J268" s="9">
        <v>7040</v>
      </c>
      <c r="K268" s="22">
        <v>757645</v>
      </c>
    </row>
    <row r="269" hidden="1" spans="1:11">
      <c r="A269" s="23">
        <v>45081</v>
      </c>
      <c r="B269" s="30" t="s">
        <v>638</v>
      </c>
      <c r="C269" s="220" t="s">
        <v>639</v>
      </c>
      <c r="D269" s="13" t="s">
        <v>640</v>
      </c>
      <c r="E269" s="16"/>
      <c r="F269" s="16"/>
      <c r="G269" s="19" t="s">
        <v>641</v>
      </c>
      <c r="H269" s="9">
        <v>107.62</v>
      </c>
      <c r="I269" s="9">
        <v>107.62</v>
      </c>
      <c r="J269" s="9">
        <v>8173.5</v>
      </c>
      <c r="K269" s="22">
        <v>878000</v>
      </c>
    </row>
    <row r="270" hidden="1" spans="1:11">
      <c r="A270" s="23">
        <v>45649</v>
      </c>
      <c r="B270" s="30" t="s">
        <v>642</v>
      </c>
      <c r="C270" s="10"/>
      <c r="D270" s="9" t="s">
        <v>643</v>
      </c>
      <c r="E270" s="16"/>
      <c r="F270" s="16"/>
      <c r="G270" s="17" t="s">
        <v>644</v>
      </c>
      <c r="H270" s="9">
        <v>107.42</v>
      </c>
      <c r="I270" s="9">
        <v>107.42</v>
      </c>
      <c r="J270" s="9">
        <v>8031</v>
      </c>
      <c r="K270" s="22">
        <v>862690</v>
      </c>
    </row>
    <row r="271" hidden="1" spans="1:11">
      <c r="A271" s="23">
        <v>46091</v>
      </c>
      <c r="B271" s="30" t="s">
        <v>2356</v>
      </c>
      <c r="C271" s="10" t="s">
        <v>2357</v>
      </c>
      <c r="D271" s="9" t="s">
        <v>2358</v>
      </c>
      <c r="E271" s="16"/>
      <c r="F271" s="16"/>
      <c r="G271" s="19" t="s">
        <v>2359</v>
      </c>
      <c r="H271" s="9">
        <v>107.62</v>
      </c>
      <c r="I271" s="9">
        <v>107.62</v>
      </c>
      <c r="J271" s="9">
        <v>4924.74</v>
      </c>
      <c r="K271" s="22">
        <v>530000</v>
      </c>
    </row>
    <row r="272" hidden="1" spans="1:11">
      <c r="A272" s="23">
        <v>45017</v>
      </c>
      <c r="B272" s="30" t="s">
        <v>645</v>
      </c>
      <c r="C272" s="10" t="s">
        <v>646</v>
      </c>
      <c r="D272" s="11" t="s">
        <v>647</v>
      </c>
      <c r="E272" s="16"/>
      <c r="F272" s="16"/>
      <c r="G272" s="19" t="s">
        <v>648</v>
      </c>
      <c r="H272" s="9">
        <v>107.62</v>
      </c>
      <c r="I272" s="9">
        <v>107.62</v>
      </c>
      <c r="J272" s="9">
        <v>5342.87</v>
      </c>
      <c r="K272" s="22">
        <v>575000</v>
      </c>
    </row>
    <row r="273" hidden="1" spans="1:11">
      <c r="A273" s="23">
        <v>45151</v>
      </c>
      <c r="B273" s="30" t="s">
        <v>649</v>
      </c>
      <c r="C273" s="10" t="s">
        <v>650</v>
      </c>
      <c r="D273" s="9" t="s">
        <v>651</v>
      </c>
      <c r="E273" s="16"/>
      <c r="F273" s="16"/>
      <c r="G273" s="17" t="s">
        <v>652</v>
      </c>
      <c r="H273" s="9">
        <v>107.62</v>
      </c>
      <c r="I273" s="9">
        <v>107.62</v>
      </c>
      <c r="J273" s="9">
        <v>5600</v>
      </c>
      <c r="K273" s="22">
        <v>602672</v>
      </c>
    </row>
    <row r="274" hidden="1" spans="1:11">
      <c r="A274" s="23">
        <v>45055</v>
      </c>
      <c r="B274" s="30" t="s">
        <v>653</v>
      </c>
      <c r="C274" s="10" t="s">
        <v>654</v>
      </c>
      <c r="D274" s="9" t="s">
        <v>655</v>
      </c>
      <c r="E274" s="16"/>
      <c r="F274" s="16"/>
      <c r="G274" s="19" t="s">
        <v>656</v>
      </c>
      <c r="H274" s="9">
        <v>107.62</v>
      </c>
      <c r="I274" s="9">
        <v>107.62</v>
      </c>
      <c r="J274" s="9">
        <v>5407.9</v>
      </c>
      <c r="K274" s="22">
        <v>582000</v>
      </c>
    </row>
    <row r="275" hidden="1" spans="1:11">
      <c r="A275" s="23">
        <v>45047</v>
      </c>
      <c r="B275" s="30" t="s">
        <v>657</v>
      </c>
      <c r="C275" s="10" t="s">
        <v>658</v>
      </c>
      <c r="D275" s="9" t="s">
        <v>659</v>
      </c>
      <c r="E275" s="16"/>
      <c r="F275" s="16"/>
      <c r="G275" s="17" t="s">
        <v>660</v>
      </c>
      <c r="H275" s="9">
        <v>107.62</v>
      </c>
      <c r="I275" s="9">
        <v>107.62</v>
      </c>
      <c r="J275" s="9">
        <v>5407.9</v>
      </c>
      <c r="K275" s="22">
        <v>582000</v>
      </c>
    </row>
    <row r="276" hidden="1" spans="1:11">
      <c r="A276" s="23">
        <v>45035</v>
      </c>
      <c r="B276" s="30" t="s">
        <v>661</v>
      </c>
      <c r="C276" s="10" t="s">
        <v>662</v>
      </c>
      <c r="D276" s="13" t="s">
        <v>663</v>
      </c>
      <c r="E276" s="16"/>
      <c r="F276" s="16"/>
      <c r="G276" s="19" t="s">
        <v>664</v>
      </c>
      <c r="H276" s="9">
        <v>107.62</v>
      </c>
      <c r="I276" s="9">
        <v>107.62</v>
      </c>
      <c r="J276" s="9">
        <v>5491.54</v>
      </c>
      <c r="K276" s="22">
        <v>591000</v>
      </c>
    </row>
    <row r="277" hidden="1" spans="1:11">
      <c r="A277" s="23">
        <v>45063</v>
      </c>
      <c r="B277" s="30" t="s">
        <v>665</v>
      </c>
      <c r="C277" s="10" t="s">
        <v>666</v>
      </c>
      <c r="D277" s="13" t="s">
        <v>667</v>
      </c>
      <c r="E277" s="16"/>
      <c r="F277" s="16"/>
      <c r="G277" s="17" t="s">
        <v>668</v>
      </c>
      <c r="H277" s="9">
        <v>107.62</v>
      </c>
      <c r="I277" s="9">
        <v>107.62</v>
      </c>
      <c r="J277" s="9">
        <v>5483.27</v>
      </c>
      <c r="K277" s="22">
        <v>590000</v>
      </c>
    </row>
    <row r="278" hidden="1" spans="1:11">
      <c r="A278" s="23">
        <v>44965</v>
      </c>
      <c r="B278" s="9">
        <v>20230001086</v>
      </c>
      <c r="C278" s="10" t="s">
        <v>669</v>
      </c>
      <c r="D278" s="24" t="s">
        <v>670</v>
      </c>
      <c r="E278" s="16"/>
      <c r="F278" s="16"/>
      <c r="G278" s="19" t="s">
        <v>671</v>
      </c>
      <c r="H278" s="9">
        <v>107.62</v>
      </c>
      <c r="I278" s="9">
        <v>107.62</v>
      </c>
      <c r="J278" s="31">
        <v>5262.39</v>
      </c>
      <c r="K278" s="32">
        <v>566338</v>
      </c>
    </row>
    <row r="279" hidden="1" spans="1:11">
      <c r="A279" s="23">
        <v>44968</v>
      </c>
      <c r="B279" s="30" t="s">
        <v>672</v>
      </c>
      <c r="C279" s="10" t="s">
        <v>673</v>
      </c>
      <c r="D279" s="24" t="s">
        <v>674</v>
      </c>
      <c r="E279" s="16"/>
      <c r="F279" s="16"/>
      <c r="G279" s="17" t="s">
        <v>675</v>
      </c>
      <c r="H279" s="9">
        <v>107.62</v>
      </c>
      <c r="I279" s="9">
        <v>107.62</v>
      </c>
      <c r="J279" s="9">
        <v>5256.38</v>
      </c>
      <c r="K279" s="22">
        <v>565692</v>
      </c>
    </row>
    <row r="280" hidden="1" spans="1:11">
      <c r="A280" s="23">
        <v>45075</v>
      </c>
      <c r="B280" s="30" t="s">
        <v>676</v>
      </c>
      <c r="C280" s="10" t="s">
        <v>677</v>
      </c>
      <c r="D280" s="13" t="s">
        <v>678</v>
      </c>
      <c r="E280" s="16"/>
      <c r="F280" s="16"/>
      <c r="G280" s="17" t="s">
        <v>679</v>
      </c>
      <c r="H280" s="9">
        <v>107.62</v>
      </c>
      <c r="I280" s="9">
        <v>107.62</v>
      </c>
      <c r="J280" s="9">
        <v>5605.41</v>
      </c>
      <c r="K280" s="22">
        <v>603254</v>
      </c>
    </row>
    <row r="281" hidden="1" spans="1:11">
      <c r="A281" s="23">
        <v>45120</v>
      </c>
      <c r="B281" s="30" t="s">
        <v>680</v>
      </c>
      <c r="C281" s="10" t="s">
        <v>681</v>
      </c>
      <c r="D281" s="13" t="s">
        <v>682</v>
      </c>
      <c r="E281" s="16"/>
      <c r="F281" s="16"/>
      <c r="G281" s="17" t="s">
        <v>683</v>
      </c>
      <c r="H281" s="9">
        <v>107.62</v>
      </c>
      <c r="I281" s="9">
        <v>107.62</v>
      </c>
      <c r="J281" s="9">
        <v>5301.38</v>
      </c>
      <c r="K281" s="22">
        <v>570535</v>
      </c>
    </row>
    <row r="282" hidden="1" spans="1:11">
      <c r="A282" s="23">
        <v>45043</v>
      </c>
      <c r="B282" s="30" t="s">
        <v>684</v>
      </c>
      <c r="C282" s="10" t="s">
        <v>685</v>
      </c>
      <c r="D282" s="24" t="s">
        <v>686</v>
      </c>
      <c r="E282" s="16"/>
      <c r="F282" s="16"/>
      <c r="G282" s="17" t="s">
        <v>687</v>
      </c>
      <c r="H282" s="9">
        <v>107.62</v>
      </c>
      <c r="I282" s="9">
        <v>107.62</v>
      </c>
      <c r="J282" s="9">
        <v>5620</v>
      </c>
      <c r="K282" s="22">
        <v>604824</v>
      </c>
    </row>
    <row r="283" hidden="1" spans="1:11">
      <c r="A283" s="23">
        <v>45091</v>
      </c>
      <c r="B283" s="30" t="s">
        <v>688</v>
      </c>
      <c r="C283" s="28" t="s">
        <v>689</v>
      </c>
      <c r="D283" s="13" t="s">
        <v>690</v>
      </c>
      <c r="E283" s="16"/>
      <c r="F283" s="16"/>
      <c r="G283" s="19" t="s">
        <v>691</v>
      </c>
      <c r="H283" s="9">
        <v>107.62</v>
      </c>
      <c r="I283" s="9">
        <v>107.62</v>
      </c>
      <c r="J283" s="9">
        <v>5621.63</v>
      </c>
      <c r="K283" s="22">
        <v>605000</v>
      </c>
    </row>
    <row r="284" hidden="1" spans="1:11">
      <c r="A284" s="23">
        <v>45061</v>
      </c>
      <c r="B284" s="30" t="s">
        <v>692</v>
      </c>
      <c r="C284" s="10" t="s">
        <v>693</v>
      </c>
      <c r="D284" s="13" t="s">
        <v>694</v>
      </c>
      <c r="E284" s="16"/>
      <c r="F284" s="16"/>
      <c r="G284" s="17" t="s">
        <v>695</v>
      </c>
      <c r="H284" s="9">
        <v>107.62</v>
      </c>
      <c r="I284" s="9">
        <v>107.62</v>
      </c>
      <c r="J284" s="9">
        <v>5657.76</v>
      </c>
      <c r="K284" s="22">
        <v>608888</v>
      </c>
    </row>
    <row r="285" hidden="1" spans="1:11">
      <c r="A285" s="23">
        <v>45066</v>
      </c>
      <c r="B285" s="30" t="s">
        <v>696</v>
      </c>
      <c r="C285" s="28" t="s">
        <v>697</v>
      </c>
      <c r="D285" s="13" t="s">
        <v>698</v>
      </c>
      <c r="E285" s="16"/>
      <c r="F285" s="16"/>
      <c r="G285" s="19" t="s">
        <v>699</v>
      </c>
      <c r="H285" s="9">
        <v>107.62</v>
      </c>
      <c r="I285" s="9">
        <v>107.62</v>
      </c>
      <c r="J285" s="9">
        <v>5657.76</v>
      </c>
      <c r="K285" s="22">
        <v>608888</v>
      </c>
    </row>
    <row r="286" hidden="1" spans="1:11">
      <c r="A286" s="23">
        <v>45164</v>
      </c>
      <c r="B286" s="30" t="s">
        <v>700</v>
      </c>
      <c r="C286" s="10" t="s">
        <v>701</v>
      </c>
      <c r="D286" s="9" t="s">
        <v>702</v>
      </c>
      <c r="E286" s="16"/>
      <c r="F286" s="16"/>
      <c r="G286" s="17" t="s">
        <v>703</v>
      </c>
      <c r="H286" s="9">
        <v>107.62</v>
      </c>
      <c r="I286" s="9">
        <v>107.62</v>
      </c>
      <c r="J286" s="9">
        <v>5950</v>
      </c>
      <c r="K286" s="22">
        <v>640339</v>
      </c>
    </row>
    <row r="287" hidden="1" spans="1:11">
      <c r="A287" s="23">
        <v>45075</v>
      </c>
      <c r="B287" s="30" t="s">
        <v>704</v>
      </c>
      <c r="C287" s="10" t="s">
        <v>705</v>
      </c>
      <c r="D287" s="13" t="s">
        <v>706</v>
      </c>
      <c r="E287" s="16"/>
      <c r="F287" s="16"/>
      <c r="G287" s="19" t="s">
        <v>707</v>
      </c>
      <c r="H287" s="9">
        <v>107.62</v>
      </c>
      <c r="I287" s="9">
        <v>107.62</v>
      </c>
      <c r="J287" s="9">
        <v>5965.4</v>
      </c>
      <c r="K287" s="22">
        <v>642000</v>
      </c>
    </row>
    <row r="288" hidden="1" spans="1:11">
      <c r="A288" s="23">
        <v>45132</v>
      </c>
      <c r="B288" s="30" t="s">
        <v>708</v>
      </c>
      <c r="C288" s="10" t="s">
        <v>709</v>
      </c>
      <c r="D288" s="13" t="s">
        <v>710</v>
      </c>
      <c r="E288" s="16"/>
      <c r="F288" s="16"/>
      <c r="G288" s="17" t="s">
        <v>711</v>
      </c>
      <c r="H288" s="9">
        <v>107.62</v>
      </c>
      <c r="I288" s="9">
        <v>107.62</v>
      </c>
      <c r="J288" s="9">
        <v>7116</v>
      </c>
      <c r="K288" s="22">
        <v>765824</v>
      </c>
    </row>
    <row r="289" ht="24" hidden="1" spans="1:11">
      <c r="A289" s="23">
        <v>45299</v>
      </c>
      <c r="B289" s="30" t="s">
        <v>712</v>
      </c>
      <c r="C289" s="10" t="s">
        <v>713</v>
      </c>
      <c r="D289" s="24" t="s">
        <v>714</v>
      </c>
      <c r="E289" s="16"/>
      <c r="F289" s="16"/>
      <c r="G289" s="19" t="s">
        <v>715</v>
      </c>
      <c r="H289" s="9">
        <v>107.62</v>
      </c>
      <c r="I289" s="9">
        <v>107.62</v>
      </c>
      <c r="J289" s="9">
        <v>6968.96</v>
      </c>
      <c r="K289" s="22">
        <v>750000</v>
      </c>
    </row>
    <row r="290" hidden="1" spans="1:11">
      <c r="A290" s="23">
        <v>45053</v>
      </c>
      <c r="B290" s="30" t="s">
        <v>716</v>
      </c>
      <c r="C290" s="10" t="s">
        <v>717</v>
      </c>
      <c r="D290" s="13" t="s">
        <v>718</v>
      </c>
      <c r="E290" s="16"/>
      <c r="F290" s="16"/>
      <c r="G290" s="19" t="s">
        <v>719</v>
      </c>
      <c r="H290" s="9">
        <v>107.98</v>
      </c>
      <c r="I290" s="9">
        <v>107.98</v>
      </c>
      <c r="J290" s="9">
        <v>7992.01</v>
      </c>
      <c r="K290" s="22">
        <v>862977</v>
      </c>
    </row>
    <row r="291" hidden="1" spans="1:11">
      <c r="A291" s="23">
        <v>45754</v>
      </c>
      <c r="B291" s="9">
        <v>20250001791</v>
      </c>
      <c r="C291" s="10" t="s">
        <v>720</v>
      </c>
      <c r="D291" s="13" t="s">
        <v>721</v>
      </c>
      <c r="E291" s="16"/>
      <c r="F291" s="16"/>
      <c r="G291" s="17" t="s">
        <v>722</v>
      </c>
      <c r="H291" s="9">
        <v>107.62</v>
      </c>
      <c r="I291" s="9">
        <v>107.62</v>
      </c>
      <c r="J291" s="9">
        <v>5883.35</v>
      </c>
      <c r="K291" s="18">
        <v>633166</v>
      </c>
    </row>
    <row r="292" hidden="1" spans="1:11">
      <c r="A292" s="23">
        <v>45417</v>
      </c>
      <c r="B292" s="30" t="s">
        <v>723</v>
      </c>
      <c r="C292" s="10" t="s">
        <v>724</v>
      </c>
      <c r="D292" s="13" t="s">
        <v>725</v>
      </c>
      <c r="E292" s="16"/>
      <c r="F292" s="16"/>
      <c r="G292" s="19" t="s">
        <v>726</v>
      </c>
      <c r="H292" s="9">
        <v>107.98</v>
      </c>
      <c r="I292" s="9">
        <v>107.98</v>
      </c>
      <c r="J292" s="9">
        <v>5600</v>
      </c>
      <c r="K292" s="22">
        <v>604688</v>
      </c>
    </row>
    <row r="293" hidden="1" spans="1:11">
      <c r="A293" s="23">
        <v>45180</v>
      </c>
      <c r="B293" s="29" t="s">
        <v>727</v>
      </c>
      <c r="C293" s="10" t="s">
        <v>728</v>
      </c>
      <c r="D293" s="13" t="s">
        <v>729</v>
      </c>
      <c r="E293" s="16"/>
      <c r="F293" s="16"/>
      <c r="G293" s="17" t="s">
        <v>730</v>
      </c>
      <c r="H293" s="9">
        <v>107.62</v>
      </c>
      <c r="I293" s="9">
        <v>107.62</v>
      </c>
      <c r="J293" s="33">
        <v>5650</v>
      </c>
      <c r="K293" s="22">
        <v>608053</v>
      </c>
    </row>
    <row r="294" hidden="1" spans="1:11">
      <c r="A294" s="23">
        <v>45172</v>
      </c>
      <c r="B294" s="30" t="s">
        <v>731</v>
      </c>
      <c r="C294" s="10" t="s">
        <v>732</v>
      </c>
      <c r="D294" s="13" t="s">
        <v>733</v>
      </c>
      <c r="E294" s="16"/>
      <c r="F294" s="16"/>
      <c r="G294" s="17" t="s">
        <v>734</v>
      </c>
      <c r="H294" s="9">
        <v>107.98</v>
      </c>
      <c r="I294" s="9">
        <v>107.98</v>
      </c>
      <c r="J294" s="9">
        <v>5649</v>
      </c>
      <c r="K294" s="22">
        <v>609979</v>
      </c>
    </row>
    <row r="295" hidden="1" spans="1:11">
      <c r="A295" s="23">
        <v>45117</v>
      </c>
      <c r="B295" s="30" t="s">
        <v>735</v>
      </c>
      <c r="C295" s="10" t="s">
        <v>736</v>
      </c>
      <c r="D295" s="13" t="s">
        <v>737</v>
      </c>
      <c r="E295" s="16"/>
      <c r="F295" s="16"/>
      <c r="G295" s="17" t="s">
        <v>738</v>
      </c>
      <c r="H295" s="9">
        <v>107.62</v>
      </c>
      <c r="I295" s="9">
        <v>107.62</v>
      </c>
      <c r="J295" s="9">
        <v>5723.84</v>
      </c>
      <c r="K295" s="22">
        <v>616000</v>
      </c>
    </row>
    <row r="296" hidden="1" spans="1:11">
      <c r="A296" s="23">
        <v>45137</v>
      </c>
      <c r="B296" s="30" t="s">
        <v>739</v>
      </c>
      <c r="C296" s="221" t="s">
        <v>740</v>
      </c>
      <c r="D296" s="13" t="s">
        <v>741</v>
      </c>
      <c r="E296" s="16"/>
      <c r="F296" s="16"/>
      <c r="G296" s="19" t="s">
        <v>742</v>
      </c>
      <c r="H296" s="9">
        <v>107.98</v>
      </c>
      <c r="I296" s="9">
        <v>107.98</v>
      </c>
      <c r="J296" s="9">
        <v>5660</v>
      </c>
      <c r="K296" s="22">
        <v>611167</v>
      </c>
    </row>
    <row r="297" hidden="1" spans="1:11">
      <c r="A297" s="23">
        <v>45047</v>
      </c>
      <c r="B297" s="30" t="s">
        <v>743</v>
      </c>
      <c r="C297" s="10" t="s">
        <v>744</v>
      </c>
      <c r="D297" s="13" t="s">
        <v>745</v>
      </c>
      <c r="E297" s="16"/>
      <c r="F297" s="16"/>
      <c r="G297" s="17" t="s">
        <v>746</v>
      </c>
      <c r="H297" s="9">
        <v>107.62</v>
      </c>
      <c r="I297" s="9">
        <v>107.62</v>
      </c>
      <c r="J297" s="9">
        <v>5482.25</v>
      </c>
      <c r="K297" s="22">
        <v>590000</v>
      </c>
    </row>
    <row r="298" hidden="1" spans="1:11">
      <c r="A298" s="23">
        <v>45133</v>
      </c>
      <c r="B298" s="10" t="s">
        <v>747</v>
      </c>
      <c r="C298" s="10" t="s">
        <v>748</v>
      </c>
      <c r="D298" s="13" t="s">
        <v>749</v>
      </c>
      <c r="E298" s="16"/>
      <c r="F298" s="16"/>
      <c r="G298" s="19" t="s">
        <v>750</v>
      </c>
      <c r="H298" s="9">
        <v>107.98</v>
      </c>
      <c r="I298" s="9">
        <v>107.98</v>
      </c>
      <c r="J298" s="9">
        <v>5800</v>
      </c>
      <c r="K298" s="22">
        <v>626284</v>
      </c>
    </row>
    <row r="299" hidden="1" spans="1:11">
      <c r="A299" s="23">
        <v>45027</v>
      </c>
      <c r="B299" s="9">
        <v>20230003244</v>
      </c>
      <c r="C299" s="10" t="s">
        <v>751</v>
      </c>
      <c r="D299" s="13" t="s">
        <v>752</v>
      </c>
      <c r="E299" s="16"/>
      <c r="F299" s="16"/>
      <c r="G299" s="17" t="s">
        <v>753</v>
      </c>
      <c r="H299" s="9">
        <v>107.62</v>
      </c>
      <c r="I299" s="9">
        <v>107.62</v>
      </c>
      <c r="J299" s="9">
        <v>5566.5</v>
      </c>
      <c r="K299" s="18">
        <v>599067</v>
      </c>
    </row>
    <row r="300" ht="24" hidden="1" spans="1:11">
      <c r="A300" s="23">
        <v>45028</v>
      </c>
      <c r="B300" s="9">
        <v>20230003314</v>
      </c>
      <c r="C300" s="10" t="s">
        <v>754</v>
      </c>
      <c r="D300" s="24" t="s">
        <v>755</v>
      </c>
      <c r="E300" s="16"/>
      <c r="F300" s="16"/>
      <c r="G300" s="19" t="s">
        <v>756</v>
      </c>
      <c r="H300" s="9">
        <v>107.98</v>
      </c>
      <c r="I300" s="9">
        <v>107.98</v>
      </c>
      <c r="J300" s="9">
        <v>5547.32</v>
      </c>
      <c r="K300" s="18">
        <v>599000</v>
      </c>
    </row>
    <row r="301" hidden="1" spans="1:11">
      <c r="A301" s="23">
        <v>45096</v>
      </c>
      <c r="B301" s="30" t="s">
        <v>757</v>
      </c>
      <c r="C301" s="10" t="s">
        <v>758</v>
      </c>
      <c r="D301" s="13" t="s">
        <v>759</v>
      </c>
      <c r="E301" s="16"/>
      <c r="F301" s="16"/>
      <c r="G301" s="17" t="s">
        <v>760</v>
      </c>
      <c r="H301" s="9">
        <v>107.62</v>
      </c>
      <c r="I301" s="9">
        <v>107.62</v>
      </c>
      <c r="J301" s="9">
        <v>5863.22</v>
      </c>
      <c r="K301" s="22">
        <v>631000</v>
      </c>
    </row>
    <row r="302" hidden="1" spans="1:11">
      <c r="A302" s="23">
        <v>45115</v>
      </c>
      <c r="B302" s="9">
        <v>20230005717</v>
      </c>
      <c r="C302" s="10" t="s">
        <v>761</v>
      </c>
      <c r="D302" s="13" t="s">
        <v>762</v>
      </c>
      <c r="E302" s="16"/>
      <c r="F302" s="16"/>
      <c r="G302" s="19" t="s">
        <v>763</v>
      </c>
      <c r="H302" s="9">
        <v>107.98</v>
      </c>
      <c r="I302" s="9">
        <v>107.98</v>
      </c>
      <c r="J302" s="9">
        <v>5881.59</v>
      </c>
      <c r="K302" s="18">
        <v>635094</v>
      </c>
    </row>
    <row r="303" hidden="1" spans="1:11">
      <c r="A303" s="23">
        <v>45077</v>
      </c>
      <c r="B303" s="9">
        <v>20230004619</v>
      </c>
      <c r="C303" s="10" t="s">
        <v>764</v>
      </c>
      <c r="D303" s="9" t="s">
        <v>765</v>
      </c>
      <c r="E303" s="16"/>
      <c r="F303" s="16"/>
      <c r="G303" s="17" t="s">
        <v>766</v>
      </c>
      <c r="H303" s="9">
        <v>107.62</v>
      </c>
      <c r="I303" s="9">
        <v>107.62</v>
      </c>
      <c r="J303" s="9">
        <v>5918.84</v>
      </c>
      <c r="K303" s="18">
        <v>636986</v>
      </c>
    </row>
    <row r="304" hidden="1" spans="1:11">
      <c r="A304" s="34">
        <v>45078</v>
      </c>
      <c r="B304" s="9">
        <v>20230005387</v>
      </c>
      <c r="C304" s="10" t="s">
        <v>767</v>
      </c>
      <c r="D304" s="9" t="s">
        <v>768</v>
      </c>
      <c r="E304" s="16"/>
      <c r="F304" s="16"/>
      <c r="G304" s="19" t="s">
        <v>769</v>
      </c>
      <c r="H304" s="9">
        <v>107.98</v>
      </c>
      <c r="I304" s="9">
        <v>107.98</v>
      </c>
      <c r="J304" s="9">
        <v>5907.41804037785</v>
      </c>
      <c r="K304" s="18">
        <v>637883</v>
      </c>
    </row>
    <row r="305" hidden="1" spans="1:11">
      <c r="A305" s="23">
        <v>45069</v>
      </c>
      <c r="B305" s="9">
        <v>20230004337</v>
      </c>
      <c r="C305" s="220" t="s">
        <v>770</v>
      </c>
      <c r="D305" s="9" t="s">
        <v>771</v>
      </c>
      <c r="E305" s="16"/>
      <c r="F305" s="16"/>
      <c r="G305" s="17" t="s">
        <v>772</v>
      </c>
      <c r="H305" s="9">
        <v>107.62</v>
      </c>
      <c r="I305" s="9">
        <v>107.62</v>
      </c>
      <c r="J305" s="9">
        <v>5696</v>
      </c>
      <c r="K305" s="18">
        <v>613003</v>
      </c>
    </row>
    <row r="306" hidden="1" spans="1:11">
      <c r="A306" s="23">
        <v>45121</v>
      </c>
      <c r="B306" s="9">
        <v>20230005922</v>
      </c>
      <c r="C306" s="10" t="s">
        <v>773</v>
      </c>
      <c r="D306" s="9" t="s">
        <v>774</v>
      </c>
      <c r="E306" s="16"/>
      <c r="F306" s="16"/>
      <c r="G306" s="19" t="s">
        <v>775</v>
      </c>
      <c r="H306" s="9">
        <v>107.98</v>
      </c>
      <c r="I306" s="9">
        <v>107.98</v>
      </c>
      <c r="J306" s="9">
        <v>5910</v>
      </c>
      <c r="K306" s="18">
        <v>638162</v>
      </c>
    </row>
    <row r="307" hidden="1" spans="1:11">
      <c r="A307" s="23">
        <v>45206</v>
      </c>
      <c r="B307" s="9">
        <v>20230008557</v>
      </c>
      <c r="C307" s="10" t="s">
        <v>776</v>
      </c>
      <c r="D307" s="9" t="s">
        <v>777</v>
      </c>
      <c r="E307" s="16"/>
      <c r="F307" s="16"/>
      <c r="G307" s="17" t="s">
        <v>778</v>
      </c>
      <c r="H307" s="9">
        <v>107.62</v>
      </c>
      <c r="I307" s="9">
        <v>107.62</v>
      </c>
      <c r="J307" s="9">
        <v>5946.85</v>
      </c>
      <c r="K307" s="18">
        <v>640000</v>
      </c>
    </row>
    <row r="308" ht="24" hidden="1" spans="1:11">
      <c r="A308" s="23">
        <v>45225</v>
      </c>
      <c r="B308" s="9">
        <v>20230009213</v>
      </c>
      <c r="C308" s="10" t="s">
        <v>779</v>
      </c>
      <c r="D308" s="11" t="s">
        <v>780</v>
      </c>
      <c r="E308" s="16"/>
      <c r="F308" s="16"/>
      <c r="G308" s="17" t="s">
        <v>781</v>
      </c>
      <c r="H308" s="9">
        <v>107.98</v>
      </c>
      <c r="I308" s="9">
        <v>107.98</v>
      </c>
      <c r="J308" s="9">
        <v>5980</v>
      </c>
      <c r="K308" s="18">
        <v>645720</v>
      </c>
    </row>
    <row r="309" hidden="1" spans="1:11">
      <c r="A309" s="23">
        <v>45312</v>
      </c>
      <c r="B309" s="9">
        <v>20240000479</v>
      </c>
      <c r="C309" s="10" t="s">
        <v>782</v>
      </c>
      <c r="D309" s="9" t="s">
        <v>783</v>
      </c>
      <c r="E309" s="16"/>
      <c r="F309" s="16"/>
      <c r="G309" s="17" t="s">
        <v>784</v>
      </c>
      <c r="H309" s="9">
        <v>107.62</v>
      </c>
      <c r="I309" s="9">
        <v>107.62</v>
      </c>
      <c r="J309" s="9">
        <v>7015.42</v>
      </c>
      <c r="K309" s="18">
        <v>755000</v>
      </c>
    </row>
    <row r="310" hidden="1" spans="1:11">
      <c r="A310" s="23">
        <v>45154</v>
      </c>
      <c r="B310" s="9">
        <v>20230006969</v>
      </c>
      <c r="C310" s="10" t="s">
        <v>785</v>
      </c>
      <c r="D310" s="9" t="s">
        <v>786</v>
      </c>
      <c r="E310" s="16"/>
      <c r="F310" s="16"/>
      <c r="G310" s="17" t="s">
        <v>787</v>
      </c>
      <c r="H310" s="9">
        <v>107.98</v>
      </c>
      <c r="I310" s="9">
        <v>107.98</v>
      </c>
      <c r="J310" s="9">
        <v>6945.73</v>
      </c>
      <c r="K310" s="18">
        <v>750000</v>
      </c>
    </row>
    <row r="311" hidden="1" spans="1:11">
      <c r="A311" s="23">
        <v>45652</v>
      </c>
      <c r="B311" s="9">
        <v>20240006225</v>
      </c>
      <c r="C311" s="10" t="s">
        <v>788</v>
      </c>
      <c r="D311" s="9" t="s">
        <v>789</v>
      </c>
      <c r="E311" s="16"/>
      <c r="F311" s="16"/>
      <c r="G311" s="17" t="s">
        <v>790</v>
      </c>
      <c r="H311" s="9">
        <v>107.77</v>
      </c>
      <c r="I311" s="9">
        <v>107.77</v>
      </c>
      <c r="J311" s="9"/>
      <c r="K311" s="18">
        <v>925332</v>
      </c>
    </row>
    <row r="312" hidden="1" spans="1:11">
      <c r="A312" s="23">
        <v>45733</v>
      </c>
      <c r="B312" s="9">
        <v>20250001337</v>
      </c>
      <c r="C312" s="10" t="s">
        <v>791</v>
      </c>
      <c r="D312" s="9" t="s">
        <v>792</v>
      </c>
      <c r="E312" s="16"/>
      <c r="F312" s="16"/>
      <c r="G312" s="19" t="s">
        <v>793</v>
      </c>
      <c r="H312" s="9">
        <v>108.14</v>
      </c>
      <c r="I312" s="9">
        <v>108.14</v>
      </c>
      <c r="J312" s="9">
        <v>5400</v>
      </c>
      <c r="K312" s="18">
        <v>583956</v>
      </c>
    </row>
    <row r="313" hidden="1" spans="1:11">
      <c r="A313" s="23">
        <v>45652</v>
      </c>
      <c r="B313" s="9">
        <v>20240007463</v>
      </c>
      <c r="C313" s="10" t="s">
        <v>794</v>
      </c>
      <c r="D313" s="9" t="s">
        <v>795</v>
      </c>
      <c r="E313" s="16"/>
      <c r="F313" s="16"/>
      <c r="G313" s="17" t="s">
        <v>796</v>
      </c>
      <c r="H313" s="9">
        <v>107.77</v>
      </c>
      <c r="I313" s="9">
        <v>107.77</v>
      </c>
      <c r="J313" s="9">
        <v>5400</v>
      </c>
      <c r="K313" s="18">
        <v>581958</v>
      </c>
    </row>
    <row r="314" hidden="1" spans="1:11">
      <c r="A314" s="23">
        <v>45778</v>
      </c>
      <c r="B314" s="9">
        <v>20250002252</v>
      </c>
      <c r="C314" s="10" t="s">
        <v>1372</v>
      </c>
      <c r="D314" s="9" t="s">
        <v>1373</v>
      </c>
      <c r="E314" s="16"/>
      <c r="F314" s="16"/>
      <c r="G314" s="19" t="s">
        <v>1374</v>
      </c>
      <c r="H314" s="9">
        <v>108.14</v>
      </c>
      <c r="I314" s="9">
        <v>108.14</v>
      </c>
      <c r="J314" s="9">
        <v>5500</v>
      </c>
      <c r="K314" s="18">
        <v>594770</v>
      </c>
    </row>
    <row r="315" ht="24" hidden="1" spans="1:11">
      <c r="A315" s="23">
        <v>44966</v>
      </c>
      <c r="B315" s="9">
        <v>20230001167</v>
      </c>
      <c r="C315" s="10" t="s">
        <v>797</v>
      </c>
      <c r="D315" s="11" t="s">
        <v>798</v>
      </c>
      <c r="E315" s="16"/>
      <c r="F315" s="16"/>
      <c r="G315" s="17" t="s">
        <v>799</v>
      </c>
      <c r="H315" s="9">
        <v>107.77</v>
      </c>
      <c r="I315" s="9">
        <v>107.77</v>
      </c>
      <c r="J315" s="9">
        <v>5133.88</v>
      </c>
      <c r="K315" s="18">
        <v>553278</v>
      </c>
    </row>
    <row r="316" hidden="1" spans="1:11">
      <c r="A316" s="23">
        <v>45840</v>
      </c>
      <c r="B316" s="9">
        <v>20250003540</v>
      </c>
      <c r="C316" s="10" t="s">
        <v>1376</v>
      </c>
      <c r="D316" s="9" t="s">
        <v>1377</v>
      </c>
      <c r="E316" s="16"/>
      <c r="F316" s="16"/>
      <c r="G316" s="19" t="s">
        <v>1378</v>
      </c>
      <c r="H316" s="9">
        <v>108.14</v>
      </c>
      <c r="I316" s="9">
        <v>108.14</v>
      </c>
      <c r="J316" s="9">
        <v>5590.00369890882</v>
      </c>
      <c r="K316" s="18">
        <v>604503</v>
      </c>
    </row>
    <row r="317" hidden="1" spans="1:11">
      <c r="A317" s="23">
        <v>45278</v>
      </c>
      <c r="B317" s="9">
        <v>20230010456</v>
      </c>
      <c r="C317" s="10" t="s">
        <v>800</v>
      </c>
      <c r="D317" s="9" t="s">
        <v>801</v>
      </c>
      <c r="E317" s="16"/>
      <c r="F317" s="16"/>
      <c r="G317" s="17" t="s">
        <v>802</v>
      </c>
      <c r="H317" s="9">
        <v>107.77</v>
      </c>
      <c r="I317" s="9">
        <v>107.77</v>
      </c>
      <c r="J317" s="9">
        <v>5603.568</v>
      </c>
      <c r="K317" s="18">
        <v>603897</v>
      </c>
    </row>
    <row r="318" hidden="1" spans="1:11">
      <c r="A318" s="23">
        <v>44963</v>
      </c>
      <c r="B318" s="9">
        <v>20230000833</v>
      </c>
      <c r="C318" s="10" t="s">
        <v>803</v>
      </c>
      <c r="D318" s="9" t="s">
        <v>804</v>
      </c>
      <c r="E318" s="16"/>
      <c r="F318" s="16"/>
      <c r="G318" s="19" t="s">
        <v>805</v>
      </c>
      <c r="H318" s="9">
        <v>108.14</v>
      </c>
      <c r="I318" s="9">
        <v>108.14</v>
      </c>
      <c r="J318" s="9">
        <v>5202.38</v>
      </c>
      <c r="K318" s="18">
        <v>562585</v>
      </c>
    </row>
    <row r="319" hidden="1" spans="1:11">
      <c r="A319" s="23">
        <v>45041</v>
      </c>
      <c r="B319" s="9">
        <v>20230003652</v>
      </c>
      <c r="C319" s="10" t="s">
        <v>806</v>
      </c>
      <c r="D319" s="11" t="s">
        <v>807</v>
      </c>
      <c r="E319" s="16"/>
      <c r="F319" s="16"/>
      <c r="G319" s="17" t="s">
        <v>808</v>
      </c>
      <c r="H319" s="9">
        <v>107.77</v>
      </c>
      <c r="I319" s="9">
        <v>107.77</v>
      </c>
      <c r="J319" s="9">
        <v>5440</v>
      </c>
      <c r="K319" s="18">
        <v>586269</v>
      </c>
    </row>
    <row r="320" hidden="1" spans="1:11">
      <c r="A320" s="23">
        <v>44965</v>
      </c>
      <c r="B320" s="9">
        <v>20230001094</v>
      </c>
      <c r="C320" s="10" t="s">
        <v>809</v>
      </c>
      <c r="D320" s="9" t="s">
        <v>810</v>
      </c>
      <c r="E320" s="16"/>
      <c r="F320" s="16"/>
      <c r="G320" s="19" t="s">
        <v>811</v>
      </c>
      <c r="H320" s="9">
        <v>108.14</v>
      </c>
      <c r="I320" s="9">
        <v>108.14</v>
      </c>
      <c r="J320" s="9">
        <v>5388</v>
      </c>
      <c r="K320" s="18">
        <v>582658</v>
      </c>
    </row>
    <row r="321" hidden="1" spans="1:11">
      <c r="A321" s="23">
        <v>44967</v>
      </c>
      <c r="B321" s="9">
        <v>20230001270</v>
      </c>
      <c r="C321" s="10" t="s">
        <v>812</v>
      </c>
      <c r="D321" s="9" t="s">
        <v>813</v>
      </c>
      <c r="E321" s="16"/>
      <c r="F321" s="16"/>
      <c r="G321" s="17" t="s">
        <v>814</v>
      </c>
      <c r="H321" s="9">
        <v>107.77</v>
      </c>
      <c r="I321" s="9">
        <v>107.77</v>
      </c>
      <c r="J321" s="9">
        <v>5258.88</v>
      </c>
      <c r="K321" s="18">
        <v>566749</v>
      </c>
    </row>
    <row r="322" hidden="1" spans="1:11">
      <c r="A322" s="23">
        <v>44935</v>
      </c>
      <c r="B322" s="9">
        <v>20230000205</v>
      </c>
      <c r="C322" s="10" t="s">
        <v>815</v>
      </c>
      <c r="D322" s="9" t="s">
        <v>816</v>
      </c>
      <c r="E322" s="16"/>
      <c r="F322" s="16"/>
      <c r="G322" s="17" t="s">
        <v>817</v>
      </c>
      <c r="H322" s="9">
        <v>108.14</v>
      </c>
      <c r="I322" s="9">
        <v>108.14</v>
      </c>
      <c r="J322" s="9">
        <v>5292.38</v>
      </c>
      <c r="K322" s="18">
        <v>572318</v>
      </c>
    </row>
    <row r="323" hidden="1" spans="1:11">
      <c r="A323" s="23">
        <v>45064</v>
      </c>
      <c r="B323" s="9">
        <v>20230004214</v>
      </c>
      <c r="C323" s="10" t="s">
        <v>818</v>
      </c>
      <c r="D323" s="9" t="s">
        <v>819</v>
      </c>
      <c r="E323" s="16"/>
      <c r="F323" s="16"/>
      <c r="G323" s="17" t="s">
        <v>820</v>
      </c>
      <c r="H323" s="9">
        <v>107.77</v>
      </c>
      <c r="I323" s="9">
        <v>107.77</v>
      </c>
      <c r="J323" s="9">
        <v>5600</v>
      </c>
      <c r="K323" s="18">
        <v>603512</v>
      </c>
    </row>
    <row r="324" hidden="1" spans="1:11">
      <c r="A324" s="23">
        <v>45027</v>
      </c>
      <c r="B324" s="9">
        <v>20230003251</v>
      </c>
      <c r="C324" s="10" t="s">
        <v>821</v>
      </c>
      <c r="D324" s="9" t="s">
        <v>822</v>
      </c>
      <c r="E324" s="16"/>
      <c r="F324" s="16"/>
      <c r="G324" s="19" t="s">
        <v>823</v>
      </c>
      <c r="H324" s="9">
        <v>108.14</v>
      </c>
      <c r="I324" s="9">
        <v>108.14</v>
      </c>
      <c r="J324" s="9">
        <v>5600</v>
      </c>
      <c r="K324" s="18">
        <v>605584</v>
      </c>
    </row>
    <row r="325" hidden="1" spans="1:11">
      <c r="A325" s="23">
        <v>45127</v>
      </c>
      <c r="B325" s="9">
        <v>20230006106</v>
      </c>
      <c r="C325" s="221" t="s">
        <v>824</v>
      </c>
      <c r="D325" s="9" t="s">
        <v>825</v>
      </c>
      <c r="E325" s="16"/>
      <c r="F325" s="16"/>
      <c r="G325" s="17" t="s">
        <v>826</v>
      </c>
      <c r="H325" s="9">
        <v>107.77</v>
      </c>
      <c r="I325" s="9">
        <v>107.77</v>
      </c>
      <c r="J325" s="9">
        <v>5643.04</v>
      </c>
      <c r="K325" s="18">
        <v>608150</v>
      </c>
    </row>
    <row r="326" hidden="1" spans="1:11">
      <c r="A326" s="23">
        <v>45112</v>
      </c>
      <c r="B326" s="9">
        <v>20230005577</v>
      </c>
      <c r="C326" s="10" t="s">
        <v>827</v>
      </c>
      <c r="D326" s="9" t="s">
        <v>828</v>
      </c>
      <c r="E326" s="16"/>
      <c r="F326" s="16"/>
      <c r="G326" s="19" t="s">
        <v>829</v>
      </c>
      <c r="H326" s="9">
        <v>108.14</v>
      </c>
      <c r="I326" s="9">
        <v>108.14</v>
      </c>
      <c r="J326" s="9">
        <v>5907.45</v>
      </c>
      <c r="K326" s="18">
        <v>638832</v>
      </c>
    </row>
    <row r="327" hidden="1" spans="1:11">
      <c r="A327" s="23">
        <v>45074</v>
      </c>
      <c r="B327" s="9">
        <v>20230004483</v>
      </c>
      <c r="C327" s="10" t="s">
        <v>830</v>
      </c>
      <c r="D327" s="9" t="s">
        <v>831</v>
      </c>
      <c r="E327" s="16"/>
      <c r="F327" s="16"/>
      <c r="G327" s="17" t="s">
        <v>832</v>
      </c>
      <c r="H327" s="9">
        <v>107.77</v>
      </c>
      <c r="I327" s="9">
        <v>107.77</v>
      </c>
      <c r="J327" s="9">
        <v>5659.54</v>
      </c>
      <c r="K327" s="18">
        <v>609929</v>
      </c>
    </row>
    <row r="328" hidden="1" spans="1:11">
      <c r="A328" s="23">
        <v>45199</v>
      </c>
      <c r="B328" s="9">
        <v>20230008382</v>
      </c>
      <c r="C328" s="14" t="s">
        <v>833</v>
      </c>
      <c r="D328" s="11" t="s">
        <v>834</v>
      </c>
      <c r="E328" s="16"/>
      <c r="F328" s="16"/>
      <c r="G328" s="19" t="s">
        <v>835</v>
      </c>
      <c r="H328" s="9">
        <v>108.14</v>
      </c>
      <c r="I328" s="9">
        <v>108.14</v>
      </c>
      <c r="J328" s="9">
        <v>5918.27</v>
      </c>
      <c r="K328" s="18">
        <v>640003</v>
      </c>
    </row>
    <row r="329" hidden="1" spans="1:11">
      <c r="A329" s="23">
        <v>45203</v>
      </c>
      <c r="B329" s="9">
        <v>20230008584</v>
      </c>
      <c r="C329" s="10" t="s">
        <v>836</v>
      </c>
      <c r="D329" s="9" t="s">
        <v>837</v>
      </c>
      <c r="E329" s="16"/>
      <c r="F329" s="16"/>
      <c r="G329" s="17" t="s">
        <v>838</v>
      </c>
      <c r="H329" s="9">
        <v>107.77</v>
      </c>
      <c r="I329" s="9">
        <v>107.77</v>
      </c>
      <c r="J329" s="9">
        <v>5993.8</v>
      </c>
      <c r="K329" s="18">
        <v>645959</v>
      </c>
    </row>
    <row r="330" hidden="1" spans="1:11">
      <c r="A330" s="23">
        <v>45317</v>
      </c>
      <c r="B330" s="30" t="s">
        <v>839</v>
      </c>
      <c r="C330" s="10" t="s">
        <v>840</v>
      </c>
      <c r="D330" s="24" t="s">
        <v>841</v>
      </c>
      <c r="E330" s="16"/>
      <c r="F330" s="16"/>
      <c r="G330" s="19" t="s">
        <v>842</v>
      </c>
      <c r="H330" s="9">
        <v>108.14</v>
      </c>
      <c r="I330" s="9">
        <v>108.14</v>
      </c>
      <c r="J330" s="9">
        <v>7000</v>
      </c>
      <c r="K330" s="18">
        <v>756980</v>
      </c>
    </row>
    <row r="331" hidden="1" spans="1:11">
      <c r="A331" s="23">
        <v>45587</v>
      </c>
      <c r="B331" s="30" t="s">
        <v>843</v>
      </c>
      <c r="C331" s="10" t="s">
        <v>2360</v>
      </c>
      <c r="D331" s="13" t="s">
        <v>844</v>
      </c>
      <c r="E331" s="16"/>
      <c r="F331" s="16"/>
      <c r="G331" s="17" t="s">
        <v>845</v>
      </c>
      <c r="H331" s="9">
        <v>107.77</v>
      </c>
      <c r="I331" s="9">
        <v>107.77</v>
      </c>
      <c r="J331" s="9">
        <v>6900</v>
      </c>
      <c r="K331" s="18">
        <v>743613</v>
      </c>
    </row>
    <row r="332" hidden="1" spans="1:11">
      <c r="A332" s="23">
        <v>45455</v>
      </c>
      <c r="B332" s="30" t="s">
        <v>846</v>
      </c>
      <c r="C332" s="10" t="s">
        <v>847</v>
      </c>
      <c r="D332" s="13" t="s">
        <v>848</v>
      </c>
      <c r="E332" s="16"/>
      <c r="F332" s="16"/>
      <c r="G332" s="19" t="s">
        <v>849</v>
      </c>
      <c r="H332" s="9">
        <v>107.77</v>
      </c>
      <c r="I332" s="9">
        <v>107.77</v>
      </c>
      <c r="J332" s="9">
        <v>8107.07061334323</v>
      </c>
      <c r="K332" s="18">
        <v>873699</v>
      </c>
    </row>
    <row r="333" hidden="1" spans="1:11">
      <c r="A333" s="23">
        <v>45650</v>
      </c>
      <c r="B333" s="9">
        <v>20240007418</v>
      </c>
      <c r="C333" s="10" t="s">
        <v>850</v>
      </c>
      <c r="D333" s="13" t="s">
        <v>851</v>
      </c>
      <c r="E333" s="16"/>
      <c r="F333" s="16"/>
      <c r="G333" s="17" t="s">
        <v>852</v>
      </c>
      <c r="H333" s="9">
        <v>107.58</v>
      </c>
      <c r="I333" s="9">
        <v>107.58</v>
      </c>
      <c r="J333" s="9">
        <v>8606.6</v>
      </c>
      <c r="K333" s="18">
        <v>925898</v>
      </c>
    </row>
    <row r="334" hidden="1" spans="1:11">
      <c r="A334" s="23">
        <v>45668</v>
      </c>
      <c r="B334" s="9">
        <v>20250000181</v>
      </c>
      <c r="C334" s="10" t="s">
        <v>853</v>
      </c>
      <c r="D334" s="10" t="s">
        <v>854</v>
      </c>
      <c r="E334" s="16"/>
      <c r="F334" s="16"/>
      <c r="G334" s="19" t="s">
        <v>855</v>
      </c>
      <c r="H334" s="9">
        <v>107.77</v>
      </c>
      <c r="I334" s="9">
        <v>107.77</v>
      </c>
      <c r="J334" s="9">
        <v>5474.62</v>
      </c>
      <c r="K334" s="18">
        <v>590000</v>
      </c>
    </row>
    <row r="335" hidden="1" spans="1:11">
      <c r="A335" s="23">
        <v>46155</v>
      </c>
      <c r="B335" s="9">
        <v>20260002355</v>
      </c>
      <c r="C335" s="10" t="s">
        <v>2361</v>
      </c>
      <c r="D335" s="13" t="s">
        <v>2362</v>
      </c>
      <c r="E335" s="16"/>
      <c r="F335" s="16"/>
      <c r="G335" s="17" t="s">
        <v>2363</v>
      </c>
      <c r="H335" s="9">
        <v>107.77</v>
      </c>
      <c r="I335" s="9">
        <v>107.77</v>
      </c>
      <c r="J335" s="9"/>
      <c r="K335" s="18">
        <v>510000</v>
      </c>
    </row>
    <row r="336" hidden="1" spans="1:11">
      <c r="A336" s="23">
        <v>44977</v>
      </c>
      <c r="B336" s="9">
        <v>20230001739</v>
      </c>
      <c r="C336" s="220" t="s">
        <v>856</v>
      </c>
      <c r="D336" s="11" t="s">
        <v>857</v>
      </c>
      <c r="E336" s="16"/>
      <c r="F336" s="16"/>
      <c r="G336" s="19" t="s">
        <v>858</v>
      </c>
      <c r="H336" s="9">
        <v>107.77</v>
      </c>
      <c r="I336" s="9">
        <v>107.77</v>
      </c>
      <c r="J336" s="9">
        <v>5261.13</v>
      </c>
      <c r="K336" s="18">
        <v>566992</v>
      </c>
    </row>
    <row r="337" hidden="1" spans="1:11">
      <c r="A337" s="23">
        <v>44998</v>
      </c>
      <c r="B337" s="30" t="s">
        <v>859</v>
      </c>
      <c r="C337" s="10" t="s">
        <v>860</v>
      </c>
      <c r="D337" s="24" t="s">
        <v>861</v>
      </c>
      <c r="E337" s="16"/>
      <c r="F337" s="16"/>
      <c r="G337" s="17" t="s">
        <v>862</v>
      </c>
      <c r="H337" s="9">
        <v>107.77</v>
      </c>
      <c r="I337" s="9">
        <v>107.77</v>
      </c>
      <c r="J337" s="9">
        <v>5296.9</v>
      </c>
      <c r="K337" s="18">
        <v>570848</v>
      </c>
    </row>
    <row r="338" hidden="1" spans="1:11">
      <c r="A338" s="23">
        <v>45006</v>
      </c>
      <c r="B338" s="30" t="s">
        <v>863</v>
      </c>
      <c r="C338" s="10" t="s">
        <v>864</v>
      </c>
      <c r="D338" s="13" t="s">
        <v>865</v>
      </c>
      <c r="E338" s="16"/>
      <c r="F338" s="16"/>
      <c r="G338" s="17" t="s">
        <v>866</v>
      </c>
      <c r="H338" s="9">
        <v>107.77</v>
      </c>
      <c r="I338" s="9">
        <v>107.77</v>
      </c>
      <c r="J338" s="9">
        <v>5350</v>
      </c>
      <c r="K338" s="18">
        <v>576569</v>
      </c>
    </row>
    <row r="339" hidden="1" spans="1:11">
      <c r="A339" s="23">
        <v>44967</v>
      </c>
      <c r="B339" s="9">
        <v>20230001355</v>
      </c>
      <c r="C339" s="10" t="s">
        <v>867</v>
      </c>
      <c r="D339" s="13" t="s">
        <v>868</v>
      </c>
      <c r="E339" s="16"/>
      <c r="F339" s="16"/>
      <c r="G339" s="17" t="s">
        <v>869</v>
      </c>
      <c r="H339" s="9">
        <v>107.77</v>
      </c>
      <c r="I339" s="9">
        <v>107.77</v>
      </c>
      <c r="J339" s="9">
        <v>5175.58</v>
      </c>
      <c r="K339" s="18">
        <v>557772</v>
      </c>
    </row>
    <row r="340" hidden="1" spans="1:11">
      <c r="A340" s="23">
        <v>44967</v>
      </c>
      <c r="B340" s="30" t="s">
        <v>870</v>
      </c>
      <c r="C340" s="10" t="s">
        <v>871</v>
      </c>
      <c r="D340" s="13" t="s">
        <v>872</v>
      </c>
      <c r="E340" s="16"/>
      <c r="F340" s="16"/>
      <c r="G340" s="19" t="s">
        <v>873</v>
      </c>
      <c r="H340" s="9">
        <v>107.77</v>
      </c>
      <c r="I340" s="9">
        <v>107.77</v>
      </c>
      <c r="J340" s="9">
        <v>5350</v>
      </c>
      <c r="K340" s="18">
        <v>576570</v>
      </c>
    </row>
    <row r="341" hidden="1" spans="1:11">
      <c r="A341" s="23">
        <v>44937</v>
      </c>
      <c r="B341" s="30" t="s">
        <v>874</v>
      </c>
      <c r="C341" s="10" t="s">
        <v>875</v>
      </c>
      <c r="D341" s="24" t="s">
        <v>876</v>
      </c>
      <c r="E341" s="16"/>
      <c r="F341" s="16"/>
      <c r="G341" s="17" t="s">
        <v>877</v>
      </c>
      <c r="H341" s="9">
        <v>107.77</v>
      </c>
      <c r="I341" s="9">
        <v>107.77</v>
      </c>
      <c r="J341" s="9">
        <v>5225.58</v>
      </c>
      <c r="K341" s="18">
        <v>563161</v>
      </c>
    </row>
    <row r="342" ht="24" hidden="1" spans="1:11">
      <c r="A342" s="23">
        <v>44966</v>
      </c>
      <c r="B342" s="30" t="s">
        <v>878</v>
      </c>
      <c r="C342" s="14" t="s">
        <v>879</v>
      </c>
      <c r="D342" s="13" t="s">
        <v>880</v>
      </c>
      <c r="E342" s="16"/>
      <c r="F342" s="16"/>
      <c r="G342" s="19" t="s">
        <v>881</v>
      </c>
      <c r="H342" s="9">
        <v>107.77</v>
      </c>
      <c r="I342" s="9">
        <v>107.77</v>
      </c>
      <c r="J342" s="9">
        <v>5264.88</v>
      </c>
      <c r="K342" s="18">
        <v>567396</v>
      </c>
    </row>
    <row r="343" hidden="1" spans="1:11">
      <c r="A343" s="23">
        <v>45093</v>
      </c>
      <c r="B343" s="30" t="s">
        <v>882</v>
      </c>
      <c r="C343" s="10" t="s">
        <v>883</v>
      </c>
      <c r="D343" s="24" t="s">
        <v>884</v>
      </c>
      <c r="E343" s="16"/>
      <c r="F343" s="16"/>
      <c r="G343" s="17" t="s">
        <v>885</v>
      </c>
      <c r="H343" s="9">
        <v>107.77</v>
      </c>
      <c r="I343" s="9">
        <v>107.77</v>
      </c>
      <c r="J343" s="9">
        <v>5270.58</v>
      </c>
      <c r="K343" s="18">
        <v>568010</v>
      </c>
    </row>
    <row r="344" hidden="1" spans="1:11">
      <c r="A344" s="23">
        <v>45003</v>
      </c>
      <c r="B344" s="9">
        <v>20230002570</v>
      </c>
      <c r="C344" s="29" t="s">
        <v>886</v>
      </c>
      <c r="D344" s="13" t="s">
        <v>887</v>
      </c>
      <c r="E344" s="16"/>
      <c r="F344" s="16"/>
      <c r="G344" s="19" t="s">
        <v>888</v>
      </c>
      <c r="H344" s="9">
        <v>107.77</v>
      </c>
      <c r="I344" s="9">
        <v>107.77</v>
      </c>
      <c r="J344" s="9">
        <v>5625</v>
      </c>
      <c r="K344" s="18">
        <v>606206</v>
      </c>
    </row>
    <row r="345" ht="24" hidden="1" spans="1:11">
      <c r="A345" s="23">
        <v>44964</v>
      </c>
      <c r="B345" s="9">
        <v>20230000856</v>
      </c>
      <c r="C345" s="14" t="s">
        <v>889</v>
      </c>
      <c r="D345" s="11" t="s">
        <v>890</v>
      </c>
      <c r="E345" s="16"/>
      <c r="F345" s="16"/>
      <c r="G345" s="17" t="s">
        <v>891</v>
      </c>
      <c r="H345" s="9">
        <v>107.77</v>
      </c>
      <c r="I345" s="9">
        <v>107.77</v>
      </c>
      <c r="J345" s="9">
        <v>5315.58</v>
      </c>
      <c r="K345" s="18">
        <v>572860</v>
      </c>
    </row>
    <row r="346" hidden="1" spans="1:11">
      <c r="A346" s="23">
        <v>44967</v>
      </c>
      <c r="B346" s="30" t="s">
        <v>892</v>
      </c>
      <c r="C346" s="10" t="s">
        <v>893</v>
      </c>
      <c r="D346" s="13" t="s">
        <v>894</v>
      </c>
      <c r="E346" s="16"/>
      <c r="F346" s="16"/>
      <c r="G346" s="19" t="s">
        <v>895</v>
      </c>
      <c r="H346" s="9">
        <v>107.77</v>
      </c>
      <c r="I346" s="9">
        <v>107.77</v>
      </c>
      <c r="J346" s="9">
        <v>5390.51</v>
      </c>
      <c r="K346" s="18">
        <v>580935</v>
      </c>
    </row>
    <row r="347" hidden="1" spans="1:11">
      <c r="A347" s="23">
        <v>44967</v>
      </c>
      <c r="B347" s="30" t="s">
        <v>896</v>
      </c>
      <c r="C347" s="220" t="s">
        <v>897</v>
      </c>
      <c r="D347" s="13" t="s">
        <v>898</v>
      </c>
      <c r="E347" s="16"/>
      <c r="F347" s="16"/>
      <c r="G347" s="17" t="s">
        <v>899</v>
      </c>
      <c r="H347" s="9">
        <v>107.77</v>
      </c>
      <c r="I347" s="9">
        <v>107.77</v>
      </c>
      <c r="J347" s="9">
        <v>5421.87</v>
      </c>
      <c r="K347" s="18">
        <v>584315</v>
      </c>
    </row>
    <row r="348" hidden="1" spans="1:11">
      <c r="A348" s="23">
        <v>45253</v>
      </c>
      <c r="B348" s="30" t="s">
        <v>900</v>
      </c>
      <c r="C348" s="10" t="s">
        <v>901</v>
      </c>
      <c r="D348" s="13" t="s">
        <v>902</v>
      </c>
      <c r="E348" s="16"/>
      <c r="F348" s="16"/>
      <c r="G348" s="19" t="s">
        <v>903</v>
      </c>
      <c r="H348" s="9">
        <v>107.77</v>
      </c>
      <c r="I348" s="9">
        <v>107.77</v>
      </c>
      <c r="J348" s="9">
        <v>5688.23</v>
      </c>
      <c r="K348" s="18">
        <v>613020</v>
      </c>
    </row>
    <row r="349" hidden="1" spans="1:11">
      <c r="A349" s="23">
        <v>45004</v>
      </c>
      <c r="B349" s="9">
        <v>20230002599</v>
      </c>
      <c r="C349" s="28" t="s">
        <v>904</v>
      </c>
      <c r="D349" s="13" t="s">
        <v>905</v>
      </c>
      <c r="E349" s="16"/>
      <c r="F349" s="16"/>
      <c r="G349" s="17" t="s">
        <v>906</v>
      </c>
      <c r="H349" s="9">
        <v>107.77</v>
      </c>
      <c r="I349" s="9">
        <v>107.77</v>
      </c>
      <c r="J349" s="9">
        <v>5694.3</v>
      </c>
      <c r="K349" s="18">
        <v>613675</v>
      </c>
    </row>
    <row r="350" hidden="1" spans="1:11">
      <c r="A350" s="23">
        <v>44937</v>
      </c>
      <c r="B350" s="9">
        <v>20230000302</v>
      </c>
      <c r="C350" s="10" t="s">
        <v>907</v>
      </c>
      <c r="D350" s="13" t="s">
        <v>908</v>
      </c>
      <c r="E350" s="16"/>
      <c r="F350" s="16"/>
      <c r="G350" s="17" t="s">
        <v>909</v>
      </c>
      <c r="H350" s="9">
        <v>107.77</v>
      </c>
      <c r="I350" s="9">
        <v>107.77</v>
      </c>
      <c r="J350" s="9">
        <v>5399.88</v>
      </c>
      <c r="K350" s="18">
        <v>581945</v>
      </c>
    </row>
    <row r="351" hidden="1" spans="1:11">
      <c r="A351" s="23">
        <v>45164</v>
      </c>
      <c r="B351" s="30" t="s">
        <v>910</v>
      </c>
      <c r="C351" s="10" t="s">
        <v>911</v>
      </c>
      <c r="D351" s="9" t="s">
        <v>912</v>
      </c>
      <c r="E351" s="16"/>
      <c r="F351" s="16"/>
      <c r="G351" s="17" t="s">
        <v>913</v>
      </c>
      <c r="H351" s="9">
        <v>107.77</v>
      </c>
      <c r="I351" s="9">
        <v>107.77</v>
      </c>
      <c r="J351" s="9">
        <v>5975.28</v>
      </c>
      <c r="K351" s="18">
        <v>643956</v>
      </c>
    </row>
    <row r="352" hidden="1" spans="1:11">
      <c r="A352" s="23">
        <v>45397</v>
      </c>
      <c r="B352" s="30" t="s">
        <v>914</v>
      </c>
      <c r="C352" s="10" t="s">
        <v>915</v>
      </c>
      <c r="D352" s="13" t="s">
        <v>916</v>
      </c>
      <c r="E352" s="16"/>
      <c r="F352" s="16"/>
      <c r="G352" s="17" t="s">
        <v>917</v>
      </c>
      <c r="H352" s="9">
        <v>107.77</v>
      </c>
      <c r="I352" s="9">
        <v>107.77</v>
      </c>
      <c r="J352" s="9">
        <v>7025</v>
      </c>
      <c r="K352" s="22">
        <v>757124</v>
      </c>
    </row>
    <row r="353" hidden="1" spans="1:11">
      <c r="A353" s="23">
        <v>45670</v>
      </c>
      <c r="B353" s="30" t="s">
        <v>918</v>
      </c>
      <c r="C353" s="10" t="s">
        <v>919</v>
      </c>
      <c r="D353" s="13" t="s">
        <v>920</v>
      </c>
      <c r="E353" s="16"/>
      <c r="F353" s="16"/>
      <c r="G353" s="17" t="s">
        <v>921</v>
      </c>
      <c r="H353" s="9">
        <v>107.77</v>
      </c>
      <c r="I353" s="9">
        <v>107.77</v>
      </c>
      <c r="J353" s="9">
        <v>7410.47601373295</v>
      </c>
      <c r="K353" s="22">
        <v>798627</v>
      </c>
    </row>
    <row r="354" hidden="1" spans="1:11">
      <c r="A354" s="23">
        <v>45539</v>
      </c>
      <c r="B354" s="29" t="s">
        <v>922</v>
      </c>
      <c r="C354" s="29" t="s">
        <v>923</v>
      </c>
      <c r="D354" s="13" t="s">
        <v>924</v>
      </c>
      <c r="E354" s="16"/>
      <c r="F354" s="16"/>
      <c r="G354" s="19" t="s">
        <v>925</v>
      </c>
      <c r="H354" s="9">
        <v>107.58</v>
      </c>
      <c r="I354" s="9">
        <v>107.58</v>
      </c>
      <c r="J354" s="9">
        <v>8617.56</v>
      </c>
      <c r="K354" s="32">
        <v>927077</v>
      </c>
    </row>
    <row r="355" hidden="1" spans="1:11">
      <c r="A355" s="23">
        <v>45758</v>
      </c>
      <c r="B355" s="9">
        <v>20250001951</v>
      </c>
      <c r="C355" s="10" t="s">
        <v>926</v>
      </c>
      <c r="D355" s="13" t="s">
        <v>927</v>
      </c>
      <c r="E355" s="16"/>
      <c r="F355" s="16"/>
      <c r="G355" s="19" t="s">
        <v>928</v>
      </c>
      <c r="H355" s="9">
        <v>107.77</v>
      </c>
      <c r="I355" s="9">
        <v>107.77</v>
      </c>
      <c r="J355" s="9">
        <v>5567.41</v>
      </c>
      <c r="K355" s="18">
        <v>600000</v>
      </c>
    </row>
    <row r="356" hidden="1" spans="1:11">
      <c r="A356" s="23">
        <v>45024</v>
      </c>
      <c r="B356" s="30" t="s">
        <v>929</v>
      </c>
      <c r="C356" s="10" t="s">
        <v>930</v>
      </c>
      <c r="D356" s="9" t="s">
        <v>931</v>
      </c>
      <c r="E356" s="16"/>
      <c r="F356" s="16"/>
      <c r="G356" s="19" t="s">
        <v>932</v>
      </c>
      <c r="H356" s="9">
        <v>107.77</v>
      </c>
      <c r="I356" s="9">
        <v>107.77</v>
      </c>
      <c r="J356" s="9">
        <v>5349.29</v>
      </c>
      <c r="K356" s="22">
        <v>576493</v>
      </c>
    </row>
    <row r="357" hidden="1" spans="1:11">
      <c r="A357" s="23">
        <v>45061</v>
      </c>
      <c r="B357" s="30" t="s">
        <v>933</v>
      </c>
      <c r="C357" s="10" t="s">
        <v>934</v>
      </c>
      <c r="D357" s="13" t="s">
        <v>935</v>
      </c>
      <c r="E357" s="16"/>
      <c r="F357" s="16"/>
      <c r="G357" s="17" t="s">
        <v>936</v>
      </c>
      <c r="H357" s="9">
        <v>108.14</v>
      </c>
      <c r="I357" s="9">
        <v>108.14</v>
      </c>
      <c r="J357" s="9">
        <v>5300</v>
      </c>
      <c r="K357" s="22">
        <v>573142</v>
      </c>
    </row>
    <row r="358" hidden="1" spans="1:11">
      <c r="A358" s="23">
        <v>44986</v>
      </c>
      <c r="B358" s="30" t="s">
        <v>937</v>
      </c>
      <c r="C358" s="10" t="s">
        <v>938</v>
      </c>
      <c r="D358" s="9" t="s">
        <v>939</v>
      </c>
      <c r="E358" s="16"/>
      <c r="F358" s="16"/>
      <c r="G358" s="19" t="s">
        <v>940</v>
      </c>
      <c r="H358" s="9">
        <v>107.77</v>
      </c>
      <c r="I358" s="9">
        <v>107.77</v>
      </c>
      <c r="J358" s="9">
        <v>5380.3</v>
      </c>
      <c r="K358" s="22">
        <v>579835</v>
      </c>
    </row>
    <row r="359" hidden="1" spans="1:11">
      <c r="A359" s="23">
        <v>45039</v>
      </c>
      <c r="B359" s="30" t="s">
        <v>941</v>
      </c>
      <c r="C359" s="10" t="s">
        <v>942</v>
      </c>
      <c r="D359" s="9" t="s">
        <v>943</v>
      </c>
      <c r="E359" s="16"/>
      <c r="F359" s="16"/>
      <c r="G359" s="17" t="s">
        <v>944</v>
      </c>
      <c r="H359" s="9">
        <v>108.14</v>
      </c>
      <c r="I359" s="9">
        <v>108.14</v>
      </c>
      <c r="J359" s="9">
        <v>5350</v>
      </c>
      <c r="K359" s="22">
        <v>578549</v>
      </c>
    </row>
    <row r="360" ht="24" hidden="1" spans="1:11">
      <c r="A360" s="23">
        <v>44964</v>
      </c>
      <c r="B360" s="30" t="s">
        <v>945</v>
      </c>
      <c r="C360" s="10" t="s">
        <v>946</v>
      </c>
      <c r="D360" s="11" t="s">
        <v>947</v>
      </c>
      <c r="E360" s="16"/>
      <c r="F360" s="16"/>
      <c r="G360" s="19" t="s">
        <v>948</v>
      </c>
      <c r="H360" s="9">
        <v>107.77</v>
      </c>
      <c r="I360" s="9">
        <v>107.77</v>
      </c>
      <c r="J360" s="9">
        <v>5231.88</v>
      </c>
      <c r="K360" s="22">
        <v>563840</v>
      </c>
    </row>
    <row r="361" hidden="1" spans="1:11">
      <c r="A361" s="23">
        <v>44934</v>
      </c>
      <c r="B361" s="30" t="s">
        <v>949</v>
      </c>
      <c r="C361" s="10" t="s">
        <v>950</v>
      </c>
      <c r="D361" s="11" t="s">
        <v>951</v>
      </c>
      <c r="E361" s="16"/>
      <c r="F361" s="16"/>
      <c r="G361" s="17" t="s">
        <v>952</v>
      </c>
      <c r="H361" s="9">
        <v>108.14</v>
      </c>
      <c r="I361" s="9">
        <v>108.14</v>
      </c>
      <c r="J361" s="9">
        <v>5230.38</v>
      </c>
      <c r="K361" s="22">
        <v>565614</v>
      </c>
    </row>
    <row r="362" hidden="1" spans="1:11">
      <c r="A362" s="23">
        <v>45000</v>
      </c>
      <c r="B362" s="30" t="s">
        <v>953</v>
      </c>
      <c r="C362" s="10" t="s">
        <v>954</v>
      </c>
      <c r="D362" s="9" t="s">
        <v>955</v>
      </c>
      <c r="E362" s="16"/>
      <c r="F362" s="16"/>
      <c r="G362" s="17" t="s">
        <v>956</v>
      </c>
      <c r="H362" s="9">
        <v>107.77</v>
      </c>
      <c r="I362" s="9">
        <v>107.77</v>
      </c>
      <c r="J362" s="9">
        <v>5276.88</v>
      </c>
      <c r="K362" s="22">
        <v>568689</v>
      </c>
    </row>
    <row r="363" hidden="1" spans="1:11">
      <c r="A363" s="23">
        <v>44966</v>
      </c>
      <c r="B363" s="30" t="s">
        <v>957</v>
      </c>
      <c r="C363" s="10" t="s">
        <v>958</v>
      </c>
      <c r="D363" s="9" t="s">
        <v>959</v>
      </c>
      <c r="E363" s="16"/>
      <c r="F363" s="16"/>
      <c r="G363" s="17" t="s">
        <v>960</v>
      </c>
      <c r="H363" s="9">
        <v>108.14</v>
      </c>
      <c r="I363" s="9">
        <v>108.14</v>
      </c>
      <c r="J363" s="9">
        <v>5275.38</v>
      </c>
      <c r="K363" s="22">
        <v>570480</v>
      </c>
    </row>
    <row r="364" hidden="1" spans="1:11">
      <c r="A364" s="23">
        <v>44965</v>
      </c>
      <c r="B364" s="30" t="s">
        <v>961</v>
      </c>
      <c r="C364" s="10" t="s">
        <v>962</v>
      </c>
      <c r="D364" s="9" t="s">
        <v>963</v>
      </c>
      <c r="E364" s="16"/>
      <c r="F364" s="16"/>
      <c r="G364" s="17" t="s">
        <v>964</v>
      </c>
      <c r="H364" s="9">
        <v>107.77</v>
      </c>
      <c r="I364" s="9">
        <v>107.77</v>
      </c>
      <c r="J364" s="9">
        <v>5321.88</v>
      </c>
      <c r="K364" s="22">
        <v>573539</v>
      </c>
    </row>
    <row r="365" hidden="1" spans="1:11">
      <c r="A365" s="23">
        <v>44966</v>
      </c>
      <c r="B365" s="30" t="s">
        <v>965</v>
      </c>
      <c r="C365" s="10" t="s">
        <v>176</v>
      </c>
      <c r="D365" s="11" t="s">
        <v>177</v>
      </c>
      <c r="E365" s="16"/>
      <c r="F365" s="16"/>
      <c r="G365" s="17" t="s">
        <v>966</v>
      </c>
      <c r="H365" s="9">
        <v>108.14</v>
      </c>
      <c r="I365" s="9">
        <v>108.14</v>
      </c>
      <c r="J365" s="9">
        <v>5320.38</v>
      </c>
      <c r="K365" s="22">
        <v>575346</v>
      </c>
    </row>
    <row r="366" hidden="1" spans="1:11">
      <c r="A366" s="23">
        <v>45072</v>
      </c>
      <c r="B366" s="30" t="s">
        <v>967</v>
      </c>
      <c r="C366" s="10" t="s">
        <v>968</v>
      </c>
      <c r="D366" s="9" t="s">
        <v>969</v>
      </c>
      <c r="E366" s="16"/>
      <c r="F366" s="16"/>
      <c r="G366" s="19" t="s">
        <v>970</v>
      </c>
      <c r="H366" s="9">
        <v>107.77</v>
      </c>
      <c r="I366" s="9">
        <v>107.77</v>
      </c>
      <c r="J366" s="9">
        <v>5631.64</v>
      </c>
      <c r="K366" s="22">
        <v>606922</v>
      </c>
    </row>
    <row r="367" hidden="1" spans="1:11">
      <c r="A367" s="23">
        <v>44967</v>
      </c>
      <c r="B367" s="30" t="s">
        <v>971</v>
      </c>
      <c r="C367" s="10" t="s">
        <v>972</v>
      </c>
      <c r="D367" s="9" t="s">
        <v>973</v>
      </c>
      <c r="E367" s="16"/>
      <c r="F367" s="16"/>
      <c r="G367" s="17" t="s">
        <v>974</v>
      </c>
      <c r="H367" s="9">
        <v>108.14</v>
      </c>
      <c r="I367" s="9">
        <v>108.14</v>
      </c>
      <c r="J367" s="9">
        <v>5345.38</v>
      </c>
      <c r="K367" s="22">
        <v>578049</v>
      </c>
    </row>
    <row r="368" hidden="1" spans="1:11">
      <c r="A368" s="23">
        <v>45011</v>
      </c>
      <c r="B368" s="30" t="s">
        <v>975</v>
      </c>
      <c r="C368" s="10" t="s">
        <v>976</v>
      </c>
      <c r="D368" s="9" t="s">
        <v>977</v>
      </c>
      <c r="E368" s="16"/>
      <c r="F368" s="16"/>
      <c r="G368" s="19" t="s">
        <v>978</v>
      </c>
      <c r="H368" s="9">
        <v>107.77</v>
      </c>
      <c r="I368" s="9">
        <v>107.77</v>
      </c>
      <c r="J368" s="9">
        <v>5668.618</v>
      </c>
      <c r="K368" s="22">
        <v>610907</v>
      </c>
    </row>
    <row r="369" hidden="1" spans="1:11">
      <c r="A369" s="23">
        <v>45056</v>
      </c>
      <c r="B369" s="30" t="s">
        <v>979</v>
      </c>
      <c r="C369" s="10" t="s">
        <v>980</v>
      </c>
      <c r="D369" s="9" t="s">
        <v>981</v>
      </c>
      <c r="E369" s="16"/>
      <c r="F369" s="16"/>
      <c r="G369" s="17" t="s">
        <v>982</v>
      </c>
      <c r="H369" s="9">
        <v>108.14</v>
      </c>
      <c r="I369" s="9">
        <v>108.14</v>
      </c>
      <c r="J369" s="9">
        <v>5676.54</v>
      </c>
      <c r="K369" s="22">
        <v>613861</v>
      </c>
    </row>
    <row r="370" hidden="1" spans="1:11">
      <c r="A370" s="23">
        <v>45175</v>
      </c>
      <c r="B370" s="30" t="s">
        <v>983</v>
      </c>
      <c r="C370" s="221" t="s">
        <v>984</v>
      </c>
      <c r="D370" s="13" t="s">
        <v>985</v>
      </c>
      <c r="E370" s="16"/>
      <c r="F370" s="16"/>
      <c r="G370" s="19" t="s">
        <v>986</v>
      </c>
      <c r="H370" s="9">
        <v>107.77</v>
      </c>
      <c r="I370" s="9">
        <v>107.77</v>
      </c>
      <c r="J370" s="9">
        <v>5960</v>
      </c>
      <c r="K370" s="22">
        <v>642309</v>
      </c>
    </row>
    <row r="371" hidden="1" spans="1:11">
      <c r="A371" s="23">
        <v>45173</v>
      </c>
      <c r="B371" s="30" t="s">
        <v>987</v>
      </c>
      <c r="C371" s="10" t="s">
        <v>988</v>
      </c>
      <c r="D371" s="9" t="s">
        <v>989</v>
      </c>
      <c r="E371" s="16"/>
      <c r="F371" s="16"/>
      <c r="G371" s="17" t="s">
        <v>990</v>
      </c>
      <c r="H371" s="9">
        <v>108.14</v>
      </c>
      <c r="I371" s="9">
        <v>108.14</v>
      </c>
      <c r="J371" s="9">
        <v>5960</v>
      </c>
      <c r="K371" s="22">
        <v>644514</v>
      </c>
    </row>
    <row r="372" hidden="1" spans="1:11">
      <c r="A372" s="23">
        <v>45534</v>
      </c>
      <c r="B372" s="30" t="s">
        <v>991</v>
      </c>
      <c r="C372" s="10" t="s">
        <v>992</v>
      </c>
      <c r="D372" s="9" t="s">
        <v>993</v>
      </c>
      <c r="E372" s="16"/>
      <c r="F372" s="16"/>
      <c r="G372" s="19" t="s">
        <v>994</v>
      </c>
      <c r="H372" s="9">
        <v>107.77</v>
      </c>
      <c r="I372" s="9">
        <v>107.77</v>
      </c>
      <c r="J372" s="9">
        <v>7155.46998236986</v>
      </c>
      <c r="K372" s="22">
        <v>771145</v>
      </c>
    </row>
    <row r="373" ht="24" hidden="1" spans="1:11">
      <c r="A373" s="23">
        <v>45271</v>
      </c>
      <c r="B373" s="30" t="s">
        <v>995</v>
      </c>
      <c r="C373" s="220" t="s">
        <v>996</v>
      </c>
      <c r="D373" s="11" t="s">
        <v>997</v>
      </c>
      <c r="E373" s="16"/>
      <c r="F373" s="16"/>
      <c r="G373" s="17" t="s">
        <v>998</v>
      </c>
      <c r="H373" s="9">
        <v>108.14</v>
      </c>
      <c r="I373" s="9">
        <v>108.14</v>
      </c>
      <c r="J373" s="9">
        <v>6973.51</v>
      </c>
      <c r="K373" s="22">
        <v>754115</v>
      </c>
    </row>
    <row r="374" hidden="1" spans="1:11">
      <c r="A374" s="15">
        <v>45566</v>
      </c>
      <c r="B374" s="9">
        <v>20240005461</v>
      </c>
      <c r="C374" s="220" t="s">
        <v>999</v>
      </c>
      <c r="D374" s="9" t="s">
        <v>1000</v>
      </c>
      <c r="E374" s="16"/>
      <c r="F374" s="16"/>
      <c r="G374" s="19" t="s">
        <v>1001</v>
      </c>
      <c r="H374" s="9">
        <v>119.19</v>
      </c>
      <c r="I374" s="9">
        <v>119.19</v>
      </c>
      <c r="J374" s="13">
        <v>8226.31</v>
      </c>
      <c r="K374" s="18">
        <v>980494</v>
      </c>
    </row>
    <row r="375" hidden="1" spans="1:11">
      <c r="A375" s="15">
        <v>46020</v>
      </c>
      <c r="B375" s="9">
        <v>20250006748</v>
      </c>
      <c r="C375" s="220" t="s">
        <v>2364</v>
      </c>
      <c r="D375" s="9" t="s">
        <v>2365</v>
      </c>
      <c r="E375" s="16"/>
      <c r="F375" s="16"/>
      <c r="G375" s="17" t="s">
        <v>2366</v>
      </c>
      <c r="H375" s="9">
        <v>117.97</v>
      </c>
      <c r="I375" s="9">
        <v>117.97</v>
      </c>
      <c r="J375" s="9">
        <v>4958.89</v>
      </c>
      <c r="K375" s="18">
        <v>585000</v>
      </c>
    </row>
    <row r="376" hidden="1" spans="1:11">
      <c r="A376" s="15">
        <v>45568</v>
      </c>
      <c r="B376" s="9">
        <v>20240005733</v>
      </c>
      <c r="C376" s="220" t="s">
        <v>1002</v>
      </c>
      <c r="D376" s="9" t="s">
        <v>1003</v>
      </c>
      <c r="E376" s="16"/>
      <c r="F376" s="16"/>
      <c r="G376" s="19" t="s">
        <v>1004</v>
      </c>
      <c r="H376" s="9">
        <v>117.6</v>
      </c>
      <c r="I376" s="9">
        <v>117.6</v>
      </c>
      <c r="J376" s="13">
        <v>5410.92</v>
      </c>
      <c r="K376" s="18">
        <v>636324</v>
      </c>
    </row>
    <row r="377" hidden="1" spans="1:11">
      <c r="A377" s="15">
        <v>45483</v>
      </c>
      <c r="B377" s="9">
        <v>20240003958</v>
      </c>
      <c r="C377" s="220" t="s">
        <v>1385</v>
      </c>
      <c r="D377" s="9" t="s">
        <v>1386</v>
      </c>
      <c r="E377" s="16"/>
      <c r="F377" s="16"/>
      <c r="G377" s="17" t="s">
        <v>1387</v>
      </c>
      <c r="H377" s="9">
        <v>117.97</v>
      </c>
      <c r="I377" s="9">
        <v>117.97</v>
      </c>
      <c r="J377" s="9">
        <v>5784</v>
      </c>
      <c r="K377" s="18">
        <v>682347</v>
      </c>
    </row>
    <row r="378" hidden="1" spans="1:11">
      <c r="A378" s="15">
        <v>45631</v>
      </c>
      <c r="B378" s="9">
        <v>20240006995</v>
      </c>
      <c r="C378" s="220" t="s">
        <v>1005</v>
      </c>
      <c r="D378" s="9" t="s">
        <v>1006</v>
      </c>
      <c r="E378" s="16"/>
      <c r="F378" s="16"/>
      <c r="G378" s="19" t="s">
        <v>1007</v>
      </c>
      <c r="H378" s="9">
        <v>117.6</v>
      </c>
      <c r="I378" s="9">
        <v>117.6</v>
      </c>
      <c r="J378" s="9">
        <v>5600</v>
      </c>
      <c r="K378" s="18">
        <v>658560</v>
      </c>
    </row>
    <row r="379" hidden="1" spans="1:11">
      <c r="A379" s="15">
        <v>45706</v>
      </c>
      <c r="B379" s="9">
        <v>20250000698</v>
      </c>
      <c r="C379" s="220" t="s">
        <v>1008</v>
      </c>
      <c r="D379" s="9" t="s">
        <v>1009</v>
      </c>
      <c r="E379" s="16"/>
      <c r="F379" s="16"/>
      <c r="G379" s="17" t="s">
        <v>1010</v>
      </c>
      <c r="H379" s="9">
        <v>117.97</v>
      </c>
      <c r="I379" s="9">
        <v>117.97</v>
      </c>
      <c r="J379" s="9">
        <v>5800</v>
      </c>
      <c r="K379" s="18">
        <v>684226</v>
      </c>
    </row>
    <row r="380" hidden="1" spans="1:11">
      <c r="A380" s="15">
        <v>45665</v>
      </c>
      <c r="B380" s="9">
        <v>20250000129</v>
      </c>
      <c r="C380" s="220" t="s">
        <v>1011</v>
      </c>
      <c r="D380" s="9" t="s">
        <v>1012</v>
      </c>
      <c r="E380" s="16"/>
      <c r="F380" s="16"/>
      <c r="G380" s="19" t="s">
        <v>1013</v>
      </c>
      <c r="H380" s="9">
        <v>117.6</v>
      </c>
      <c r="I380" s="9">
        <v>117.6</v>
      </c>
      <c r="J380" s="9">
        <v>5785.26</v>
      </c>
      <c r="K380" s="18">
        <v>680347</v>
      </c>
    </row>
    <row r="381" hidden="1" spans="1:11">
      <c r="A381" s="15">
        <v>45538</v>
      </c>
      <c r="B381" s="9">
        <v>20240005071</v>
      </c>
      <c r="C381" s="220" t="s">
        <v>1388</v>
      </c>
      <c r="D381" s="9" t="s">
        <v>1389</v>
      </c>
      <c r="E381" s="16"/>
      <c r="F381" s="16"/>
      <c r="G381" s="17" t="s">
        <v>1390</v>
      </c>
      <c r="H381" s="9">
        <v>117.97</v>
      </c>
      <c r="I381" s="9">
        <v>117.97</v>
      </c>
      <c r="J381" s="9">
        <v>5550</v>
      </c>
      <c r="K381" s="18">
        <v>654733</v>
      </c>
    </row>
    <row r="382" hidden="1" spans="1:11">
      <c r="A382" s="15">
        <v>45668</v>
      </c>
      <c r="B382" s="9">
        <v>20250000182</v>
      </c>
      <c r="C382" s="9" t="s">
        <v>1014</v>
      </c>
      <c r="D382" s="9" t="s">
        <v>1015</v>
      </c>
      <c r="E382" s="16"/>
      <c r="F382" s="16"/>
      <c r="G382" s="19" t="s">
        <v>1016</v>
      </c>
      <c r="H382" s="9">
        <v>117.6</v>
      </c>
      <c r="I382" s="9">
        <v>117.6</v>
      </c>
      <c r="J382" s="9">
        <v>5858.41</v>
      </c>
      <c r="K382" s="18">
        <v>688950</v>
      </c>
    </row>
    <row r="383" hidden="1" spans="1:11">
      <c r="A383" s="15">
        <v>45703</v>
      </c>
      <c r="B383" s="9">
        <v>20250000640</v>
      </c>
      <c r="C383" s="220" t="s">
        <v>1391</v>
      </c>
      <c r="D383" s="9" t="s">
        <v>1392</v>
      </c>
      <c r="E383" s="16"/>
      <c r="F383" s="16"/>
      <c r="G383" s="17" t="s">
        <v>1393</v>
      </c>
      <c r="H383" s="9">
        <v>117.97</v>
      </c>
      <c r="I383" s="9">
        <v>117.97</v>
      </c>
      <c r="J383" s="9">
        <v>5555.08</v>
      </c>
      <c r="K383" s="18">
        <v>655333</v>
      </c>
    </row>
    <row r="384" hidden="1" spans="1:11">
      <c r="A384" s="15">
        <v>45622</v>
      </c>
      <c r="B384" s="9">
        <v>20240006811</v>
      </c>
      <c r="C384" s="220" t="s">
        <v>1394</v>
      </c>
      <c r="D384" s="9" t="s">
        <v>1395</v>
      </c>
      <c r="E384" s="16"/>
      <c r="F384" s="16"/>
      <c r="G384" s="19" t="s">
        <v>1019</v>
      </c>
      <c r="H384" s="9">
        <v>117.6</v>
      </c>
      <c r="I384" s="9">
        <v>117.6</v>
      </c>
      <c r="J384" s="9">
        <v>5980.88</v>
      </c>
      <c r="K384" s="18">
        <v>703352</v>
      </c>
    </row>
    <row r="385" hidden="1" spans="1:11">
      <c r="A385" s="15">
        <v>45662</v>
      </c>
      <c r="B385" s="9">
        <v>20250000070</v>
      </c>
      <c r="C385" s="220" t="s">
        <v>1396</v>
      </c>
      <c r="D385" s="9" t="s">
        <v>1020</v>
      </c>
      <c r="E385" s="16"/>
      <c r="F385" s="16"/>
      <c r="G385" s="17" t="s">
        <v>1021</v>
      </c>
      <c r="H385" s="9">
        <v>117.97</v>
      </c>
      <c r="I385" s="9">
        <v>117.97</v>
      </c>
      <c r="J385" s="9">
        <v>5682.3</v>
      </c>
      <c r="K385" s="18">
        <v>670341</v>
      </c>
    </row>
    <row r="386" hidden="1" spans="1:11">
      <c r="A386" s="15">
        <v>45742</v>
      </c>
      <c r="B386" s="9">
        <v>20250001650</v>
      </c>
      <c r="C386" s="9" t="s">
        <v>1397</v>
      </c>
      <c r="D386" s="9" t="s">
        <v>1398</v>
      </c>
      <c r="E386" s="16"/>
      <c r="F386" s="16"/>
      <c r="G386" s="19" t="s">
        <v>1399</v>
      </c>
      <c r="H386" s="9">
        <v>117.6</v>
      </c>
      <c r="I386" s="9">
        <v>117.6</v>
      </c>
      <c r="J386" s="9">
        <v>5938.4</v>
      </c>
      <c r="K386" s="18">
        <v>698356</v>
      </c>
    </row>
    <row r="387" hidden="1" spans="1:11">
      <c r="A387" s="15">
        <v>45743</v>
      </c>
      <c r="B387" s="9">
        <v>20250001666</v>
      </c>
      <c r="C387" s="220" t="s">
        <v>1400</v>
      </c>
      <c r="D387" s="9" t="s">
        <v>1022</v>
      </c>
      <c r="E387" s="16"/>
      <c r="F387" s="16"/>
      <c r="G387" s="17" t="s">
        <v>1023</v>
      </c>
      <c r="H387" s="9">
        <v>117.97</v>
      </c>
      <c r="I387" s="9">
        <v>117.97</v>
      </c>
      <c r="J387" s="9">
        <v>5903.78</v>
      </c>
      <c r="K387" s="18">
        <v>696469</v>
      </c>
    </row>
    <row r="388" hidden="1" spans="1:11">
      <c r="A388" s="15">
        <v>45699</v>
      </c>
      <c r="B388" s="9">
        <v>20250000580</v>
      </c>
      <c r="C388" s="220" t="s">
        <v>1024</v>
      </c>
      <c r="D388" s="9" t="s">
        <v>1025</v>
      </c>
      <c r="E388" s="16"/>
      <c r="F388" s="16"/>
      <c r="G388" s="19" t="s">
        <v>1026</v>
      </c>
      <c r="H388" s="9">
        <v>117.6</v>
      </c>
      <c r="I388" s="9">
        <v>117.6</v>
      </c>
      <c r="J388" s="9">
        <v>5778.55</v>
      </c>
      <c r="K388" s="18">
        <v>679558</v>
      </c>
    </row>
    <row r="389" hidden="1" spans="1:11">
      <c r="A389" s="15">
        <v>45624</v>
      </c>
      <c r="B389" s="9">
        <v>20240006859</v>
      </c>
      <c r="C389" s="220" t="s">
        <v>1401</v>
      </c>
      <c r="D389" s="9" t="s">
        <v>1402</v>
      </c>
      <c r="E389" s="16"/>
      <c r="F389" s="16"/>
      <c r="G389" s="17" t="s">
        <v>1403</v>
      </c>
      <c r="H389" s="9">
        <v>117.97</v>
      </c>
      <c r="I389" s="9">
        <v>117.97</v>
      </c>
      <c r="J389" s="9">
        <v>5885.48</v>
      </c>
      <c r="K389" s="18">
        <v>694310</v>
      </c>
    </row>
    <row r="390" hidden="1" spans="1:11">
      <c r="A390" s="15">
        <v>45717</v>
      </c>
      <c r="B390" s="9">
        <v>20250000960</v>
      </c>
      <c r="C390" s="220" t="s">
        <v>1027</v>
      </c>
      <c r="D390" s="9" t="s">
        <v>1028</v>
      </c>
      <c r="E390" s="16"/>
      <c r="F390" s="16"/>
      <c r="G390" s="19" t="s">
        <v>1029</v>
      </c>
      <c r="H390" s="9">
        <v>117.6</v>
      </c>
      <c r="I390" s="9">
        <v>117.6</v>
      </c>
      <c r="J390" s="9">
        <v>5700.18</v>
      </c>
      <c r="K390" s="18">
        <v>670342</v>
      </c>
    </row>
    <row r="391" hidden="1" spans="1:11">
      <c r="A391" s="15">
        <v>45620</v>
      </c>
      <c r="B391" s="9">
        <v>20240006777</v>
      </c>
      <c r="C391" s="220" t="s">
        <v>1404</v>
      </c>
      <c r="D391" s="9" t="s">
        <v>1405</v>
      </c>
      <c r="E391" s="16"/>
      <c r="F391" s="16"/>
      <c r="G391" s="17" t="s">
        <v>1406</v>
      </c>
      <c r="H391" s="9">
        <v>117.97</v>
      </c>
      <c r="I391" s="9">
        <v>117.97</v>
      </c>
      <c r="J391" s="9">
        <v>5700</v>
      </c>
      <c r="K391" s="18">
        <v>672429</v>
      </c>
    </row>
    <row r="392" hidden="1" spans="1:11">
      <c r="A392" s="15">
        <v>45900</v>
      </c>
      <c r="B392" s="9">
        <v>20250004470</v>
      </c>
      <c r="C392" s="220" t="s">
        <v>2367</v>
      </c>
      <c r="D392" s="9" t="s">
        <v>1407</v>
      </c>
      <c r="E392" s="16"/>
      <c r="F392" s="16"/>
      <c r="G392" s="17" t="s">
        <v>1408</v>
      </c>
      <c r="H392" s="9">
        <v>117.6</v>
      </c>
      <c r="I392" s="9">
        <v>117.6</v>
      </c>
      <c r="J392" s="9">
        <v>5578.23</v>
      </c>
      <c r="K392" s="18">
        <v>656000</v>
      </c>
    </row>
    <row r="393" hidden="1" spans="1:11">
      <c r="A393" s="15">
        <v>45548</v>
      </c>
      <c r="B393" s="9">
        <v>20240005254</v>
      </c>
      <c r="C393" s="220" t="s">
        <v>1030</v>
      </c>
      <c r="D393" s="9" t="s">
        <v>1031</v>
      </c>
      <c r="E393" s="16"/>
      <c r="F393" s="16"/>
      <c r="G393" s="17" t="s">
        <v>1032</v>
      </c>
      <c r="H393" s="9">
        <v>117.97</v>
      </c>
      <c r="I393" s="9">
        <v>117.97</v>
      </c>
      <c r="J393" s="13">
        <v>6784.84</v>
      </c>
      <c r="K393" s="18">
        <v>800407</v>
      </c>
    </row>
    <row r="394" hidden="1" spans="1:11">
      <c r="A394" s="15">
        <v>45932</v>
      </c>
      <c r="B394" s="9">
        <v>20250004985</v>
      </c>
      <c r="C394" s="220" t="s">
        <v>2368</v>
      </c>
      <c r="D394" s="9" t="s">
        <v>2369</v>
      </c>
      <c r="E394" s="16"/>
      <c r="F394" s="16"/>
      <c r="G394" s="17" t="s">
        <v>2370</v>
      </c>
      <c r="H394" s="9">
        <v>117.6</v>
      </c>
      <c r="I394" s="9">
        <v>117.6</v>
      </c>
      <c r="J394" s="9">
        <v>5140</v>
      </c>
      <c r="K394" s="18">
        <v>604464</v>
      </c>
    </row>
    <row r="395" hidden="1" spans="1:11">
      <c r="A395" s="15">
        <v>45952</v>
      </c>
      <c r="B395" s="9">
        <v>20250005407</v>
      </c>
      <c r="C395" s="220" t="s">
        <v>2371</v>
      </c>
      <c r="D395" s="9" t="s">
        <v>2372</v>
      </c>
      <c r="E395" s="16"/>
      <c r="F395" s="16"/>
      <c r="G395" s="17" t="s">
        <v>2373</v>
      </c>
      <c r="H395" s="9">
        <v>117.6</v>
      </c>
      <c r="I395" s="9">
        <v>117.6</v>
      </c>
      <c r="J395" s="9">
        <v>5102.04</v>
      </c>
      <c r="K395" s="18">
        <v>600000</v>
      </c>
    </row>
    <row r="396" hidden="1" spans="1:11">
      <c r="A396" s="15">
        <v>45741</v>
      </c>
      <c r="B396" s="9">
        <v>20250001579</v>
      </c>
      <c r="C396" s="220" t="s">
        <v>1033</v>
      </c>
      <c r="D396" s="9" t="s">
        <v>1034</v>
      </c>
      <c r="E396" s="16"/>
      <c r="F396" s="16"/>
      <c r="G396" s="17" t="s">
        <v>1035</v>
      </c>
      <c r="H396" s="9">
        <v>117.6</v>
      </c>
      <c r="I396" s="9">
        <v>117.6</v>
      </c>
      <c r="J396" s="9">
        <v>5500</v>
      </c>
      <c r="K396" s="18">
        <v>646800</v>
      </c>
    </row>
    <row r="397" hidden="1" spans="1:11">
      <c r="A397" s="15">
        <v>45671</v>
      </c>
      <c r="B397" s="9">
        <v>20250000256</v>
      </c>
      <c r="C397" s="220" t="s">
        <v>1036</v>
      </c>
      <c r="D397" s="11" t="s">
        <v>1037</v>
      </c>
      <c r="E397" s="16"/>
      <c r="F397" s="16"/>
      <c r="G397" s="17" t="s">
        <v>1038</v>
      </c>
      <c r="H397" s="9">
        <v>117.6</v>
      </c>
      <c r="I397" s="9">
        <v>117.6</v>
      </c>
      <c r="J397" s="9">
        <v>5657.65</v>
      </c>
      <c r="K397" s="18">
        <v>640062</v>
      </c>
    </row>
    <row r="398" hidden="1" spans="1:11">
      <c r="A398" s="15">
        <v>45780</v>
      </c>
      <c r="B398" s="9">
        <v>20250002457</v>
      </c>
      <c r="C398" s="220" t="s">
        <v>1409</v>
      </c>
      <c r="D398" s="9" t="s">
        <v>1410</v>
      </c>
      <c r="E398" s="16"/>
      <c r="F398" s="16"/>
      <c r="G398" s="17" t="s">
        <v>1411</v>
      </c>
      <c r="H398" s="9">
        <v>117.6</v>
      </c>
      <c r="I398" s="9">
        <v>117.6</v>
      </c>
      <c r="J398" s="9">
        <v>5850</v>
      </c>
      <c r="K398" s="18">
        <v>687960</v>
      </c>
    </row>
    <row r="399" hidden="1" spans="1:11">
      <c r="A399" s="15">
        <v>45966</v>
      </c>
      <c r="B399" s="9">
        <v>20250005664</v>
      </c>
      <c r="C399" s="220" t="s">
        <v>2374</v>
      </c>
      <c r="D399" s="9" t="s">
        <v>2375</v>
      </c>
      <c r="E399" s="16"/>
      <c r="F399" s="16"/>
      <c r="G399" s="17" t="s">
        <v>2376</v>
      </c>
      <c r="H399" s="9">
        <v>117.6</v>
      </c>
      <c r="I399" s="9">
        <v>117.6</v>
      </c>
      <c r="J399" s="9"/>
      <c r="K399" s="18">
        <v>727233</v>
      </c>
    </row>
    <row r="400" hidden="1" spans="1:11">
      <c r="A400" s="15">
        <v>45566</v>
      </c>
      <c r="B400" s="9">
        <v>20240005506</v>
      </c>
      <c r="C400" s="9" t="s">
        <v>1039</v>
      </c>
      <c r="D400" s="9" t="s">
        <v>1040</v>
      </c>
      <c r="E400" s="16"/>
      <c r="F400" s="16"/>
      <c r="G400" s="17" t="s">
        <v>1041</v>
      </c>
      <c r="H400" s="9">
        <v>117.6</v>
      </c>
      <c r="I400" s="9">
        <v>117.6</v>
      </c>
      <c r="J400" s="13">
        <v>5785.26</v>
      </c>
      <c r="K400" s="18">
        <v>680347</v>
      </c>
    </row>
    <row r="401" hidden="1" spans="1:11">
      <c r="A401" s="15">
        <v>45486</v>
      </c>
      <c r="B401" s="9">
        <v>20240003996</v>
      </c>
      <c r="C401" s="220" t="s">
        <v>1412</v>
      </c>
      <c r="D401" s="9" t="s">
        <v>1413</v>
      </c>
      <c r="E401" s="16"/>
      <c r="F401" s="16"/>
      <c r="G401" s="17" t="s">
        <v>1414</v>
      </c>
      <c r="H401" s="9">
        <v>117.6</v>
      </c>
      <c r="I401" s="9">
        <v>117.6</v>
      </c>
      <c r="J401" s="13">
        <v>5938.4</v>
      </c>
      <c r="K401" s="18">
        <v>698356</v>
      </c>
    </row>
    <row r="402" hidden="1" spans="1:11">
      <c r="A402" s="15">
        <v>45712</v>
      </c>
      <c r="B402" s="9">
        <v>20250000804</v>
      </c>
      <c r="C402" s="220" t="s">
        <v>1042</v>
      </c>
      <c r="D402" s="11" t="s">
        <v>1043</v>
      </c>
      <c r="E402" s="16"/>
      <c r="F402" s="16"/>
      <c r="G402" s="17" t="s">
        <v>1044</v>
      </c>
      <c r="H402" s="9">
        <v>117.6</v>
      </c>
      <c r="I402" s="9">
        <v>117.6</v>
      </c>
      <c r="J402" s="9">
        <v>5683.17</v>
      </c>
      <c r="K402" s="18">
        <v>668341</v>
      </c>
    </row>
    <row r="403" hidden="1" spans="1:11">
      <c r="A403" s="15">
        <v>45603</v>
      </c>
      <c r="B403" s="9">
        <v>20240006501</v>
      </c>
      <c r="C403" s="220" t="s">
        <v>1415</v>
      </c>
      <c r="D403" s="9" t="s">
        <v>1045</v>
      </c>
      <c r="E403" s="16"/>
      <c r="F403" s="16"/>
      <c r="G403" s="17" t="s">
        <v>1046</v>
      </c>
      <c r="H403" s="9">
        <v>117.6</v>
      </c>
      <c r="I403" s="9">
        <v>117.6</v>
      </c>
      <c r="J403" s="9">
        <v>5870.34</v>
      </c>
      <c r="K403" s="18">
        <v>690352</v>
      </c>
    </row>
    <row r="404" hidden="1" spans="1:11">
      <c r="A404" s="15">
        <v>45566</v>
      </c>
      <c r="B404" s="9">
        <v>20240005501</v>
      </c>
      <c r="C404" s="9" t="s">
        <v>1047</v>
      </c>
      <c r="D404" s="9" t="s">
        <v>1048</v>
      </c>
      <c r="E404" s="16"/>
      <c r="F404" s="16"/>
      <c r="G404" s="17" t="s">
        <v>1049</v>
      </c>
      <c r="H404" s="9">
        <v>117.6</v>
      </c>
      <c r="I404" s="9">
        <v>117.6</v>
      </c>
      <c r="J404" s="13">
        <v>5819.3</v>
      </c>
      <c r="K404" s="18">
        <v>684349</v>
      </c>
    </row>
    <row r="405" hidden="1" spans="1:11">
      <c r="A405" s="15">
        <v>45566</v>
      </c>
      <c r="B405" s="9">
        <v>20240005494</v>
      </c>
      <c r="C405" s="220" t="s">
        <v>1050</v>
      </c>
      <c r="D405" s="9" t="s">
        <v>1051</v>
      </c>
      <c r="E405" s="16"/>
      <c r="F405" s="16"/>
      <c r="G405" s="17" t="s">
        <v>1052</v>
      </c>
      <c r="H405" s="9">
        <v>117.6</v>
      </c>
      <c r="I405" s="9">
        <v>117.6</v>
      </c>
      <c r="J405" s="9">
        <v>5650</v>
      </c>
      <c r="K405" s="18">
        <v>664440</v>
      </c>
    </row>
    <row r="406" hidden="1" spans="1:11">
      <c r="A406" s="15">
        <v>45620</v>
      </c>
      <c r="B406" s="9">
        <v>20240006776</v>
      </c>
      <c r="C406" s="220" t="s">
        <v>1416</v>
      </c>
      <c r="D406" s="9" t="s">
        <v>1417</v>
      </c>
      <c r="E406" s="16"/>
      <c r="F406" s="16"/>
      <c r="G406" s="17" t="s">
        <v>1418</v>
      </c>
      <c r="H406" s="9">
        <v>117.6</v>
      </c>
      <c r="I406" s="9">
        <v>117.6</v>
      </c>
      <c r="J406" s="9">
        <v>5756.99</v>
      </c>
      <c r="K406" s="18">
        <v>677022</v>
      </c>
    </row>
    <row r="407" hidden="1" spans="1:11">
      <c r="A407" s="15">
        <v>45656</v>
      </c>
      <c r="B407" s="9">
        <v>20240007530</v>
      </c>
      <c r="C407" s="220" t="s">
        <v>1053</v>
      </c>
      <c r="D407" s="9" t="s">
        <v>1054</v>
      </c>
      <c r="E407" s="16"/>
      <c r="F407" s="16"/>
      <c r="G407" s="17" t="s">
        <v>1055</v>
      </c>
      <c r="H407" s="9">
        <v>117.6</v>
      </c>
      <c r="I407" s="9">
        <v>117.6</v>
      </c>
      <c r="J407" s="9">
        <v>5615.1</v>
      </c>
      <c r="K407" s="18">
        <v>660337</v>
      </c>
    </row>
    <row r="408" hidden="1" spans="1:11">
      <c r="A408" s="15">
        <v>45568</v>
      </c>
      <c r="B408" s="9">
        <v>20240005759</v>
      </c>
      <c r="C408" s="220" t="s">
        <v>1419</v>
      </c>
      <c r="D408" s="9" t="s">
        <v>1420</v>
      </c>
      <c r="E408" s="16"/>
      <c r="F408" s="16"/>
      <c r="G408" s="19" t="s">
        <v>1421</v>
      </c>
      <c r="H408" s="9">
        <v>117.6</v>
      </c>
      <c r="I408" s="9">
        <v>117.6</v>
      </c>
      <c r="J408" s="9">
        <v>5878.85</v>
      </c>
      <c r="K408" s="18">
        <v>691353</v>
      </c>
    </row>
    <row r="409" hidden="1" spans="1:11">
      <c r="A409" s="15">
        <v>45740</v>
      </c>
      <c r="B409" s="9">
        <v>20250001569</v>
      </c>
      <c r="C409" s="220" t="s">
        <v>1422</v>
      </c>
      <c r="D409" s="9" t="s">
        <v>1423</v>
      </c>
      <c r="E409" s="16"/>
      <c r="F409" s="16"/>
      <c r="G409" s="19" t="s">
        <v>1424</v>
      </c>
      <c r="H409" s="9">
        <v>117.6</v>
      </c>
      <c r="I409" s="9">
        <v>117.6</v>
      </c>
      <c r="J409" s="9">
        <v>5785.26</v>
      </c>
      <c r="K409" s="18">
        <v>680347</v>
      </c>
    </row>
    <row r="410" hidden="1" spans="1:11">
      <c r="A410" s="15">
        <v>45936</v>
      </c>
      <c r="B410" s="9">
        <v>20250005131</v>
      </c>
      <c r="C410" s="220" t="s">
        <v>2377</v>
      </c>
      <c r="D410" s="9" t="s">
        <v>2378</v>
      </c>
      <c r="E410" s="16"/>
      <c r="F410" s="16"/>
      <c r="G410" s="17" t="s">
        <v>2379</v>
      </c>
      <c r="H410" s="9">
        <v>117.6</v>
      </c>
      <c r="I410" s="9">
        <v>117.6</v>
      </c>
      <c r="J410" s="9">
        <v>5770.99</v>
      </c>
      <c r="K410" s="18">
        <v>678669</v>
      </c>
    </row>
    <row r="411" hidden="1" spans="1:11">
      <c r="A411" s="15">
        <v>45900</v>
      </c>
      <c r="B411" s="9">
        <v>20250004468</v>
      </c>
      <c r="C411" s="220" t="s">
        <v>1425</v>
      </c>
      <c r="D411" s="9" t="s">
        <v>1426</v>
      </c>
      <c r="E411" s="16"/>
      <c r="F411" s="16"/>
      <c r="G411" s="19" t="s">
        <v>1427</v>
      </c>
      <c r="H411" s="9">
        <v>117.6</v>
      </c>
      <c r="I411" s="9">
        <v>117.6</v>
      </c>
      <c r="J411" s="9">
        <v>6051.58</v>
      </c>
      <c r="K411" s="18">
        <v>711666</v>
      </c>
    </row>
    <row r="412" hidden="1" spans="1:11">
      <c r="A412" s="15">
        <v>45792</v>
      </c>
      <c r="B412" s="9">
        <v>20250002746</v>
      </c>
      <c r="C412" s="220" t="s">
        <v>1429</v>
      </c>
      <c r="D412" s="9" t="s">
        <v>1430</v>
      </c>
      <c r="E412" s="16"/>
      <c r="F412" s="16"/>
      <c r="G412" s="9" t="s">
        <v>1431</v>
      </c>
      <c r="H412" s="9">
        <v>117.97</v>
      </c>
      <c r="I412" s="9">
        <v>117.97</v>
      </c>
      <c r="J412" s="9">
        <v>5700</v>
      </c>
      <c r="K412" s="18">
        <v>672429</v>
      </c>
    </row>
    <row r="413" hidden="1" spans="1:11">
      <c r="A413" s="15">
        <v>45754</v>
      </c>
      <c r="B413" s="9">
        <v>20250001850</v>
      </c>
      <c r="C413" s="220" t="s">
        <v>1056</v>
      </c>
      <c r="D413" s="9" t="s">
        <v>1057</v>
      </c>
      <c r="E413" s="16"/>
      <c r="F413" s="16"/>
      <c r="G413" s="9" t="s">
        <v>1058</v>
      </c>
      <c r="H413" s="9">
        <v>117.6</v>
      </c>
      <c r="I413" s="9">
        <v>117.6</v>
      </c>
      <c r="J413" s="9">
        <v>5700</v>
      </c>
      <c r="K413" s="18">
        <v>670320</v>
      </c>
    </row>
    <row r="414" hidden="1" spans="1:11">
      <c r="A414" s="15">
        <v>45796</v>
      </c>
      <c r="B414" s="9">
        <v>20250002393</v>
      </c>
      <c r="C414" s="220" t="s">
        <v>1433</v>
      </c>
      <c r="D414" s="9" t="s">
        <v>1434</v>
      </c>
      <c r="E414" s="16"/>
      <c r="F414" s="16"/>
      <c r="G414" s="9" t="s">
        <v>1435</v>
      </c>
      <c r="H414" s="9">
        <v>117.6</v>
      </c>
      <c r="I414" s="9">
        <v>117.6</v>
      </c>
      <c r="J414" s="9">
        <v>5790.44</v>
      </c>
      <c r="K414" s="18">
        <v>680956</v>
      </c>
    </row>
    <row r="415" hidden="1" spans="1:11">
      <c r="A415" s="15">
        <v>45823</v>
      </c>
      <c r="B415" s="9">
        <v>20250003109</v>
      </c>
      <c r="C415" s="220" t="s">
        <v>1437</v>
      </c>
      <c r="D415" s="9" t="s">
        <v>1438</v>
      </c>
      <c r="E415" s="16"/>
      <c r="F415" s="16"/>
      <c r="G415" s="9" t="s">
        <v>1439</v>
      </c>
      <c r="H415" s="9">
        <v>117.97</v>
      </c>
      <c r="I415" s="9">
        <v>117.97</v>
      </c>
      <c r="J415" s="9">
        <v>5773.94</v>
      </c>
      <c r="K415" s="18">
        <v>681152</v>
      </c>
    </row>
    <row r="416" hidden="1" spans="1:11">
      <c r="A416" s="15">
        <v>45743</v>
      </c>
      <c r="B416" s="9">
        <v>20250001667</v>
      </c>
      <c r="C416" s="220" t="s">
        <v>1059</v>
      </c>
      <c r="D416" s="9" t="s">
        <v>1060</v>
      </c>
      <c r="E416" s="16"/>
      <c r="F416" s="16"/>
      <c r="G416" s="9" t="s">
        <v>1061</v>
      </c>
      <c r="H416" s="9">
        <v>117.6</v>
      </c>
      <c r="I416" s="9">
        <v>117.6</v>
      </c>
      <c r="J416" s="9">
        <v>5874.48</v>
      </c>
      <c r="K416" s="18">
        <v>690838</v>
      </c>
    </row>
    <row r="417" ht="24" hidden="1" spans="1:11">
      <c r="A417" s="15">
        <v>45832</v>
      </c>
      <c r="B417" s="9">
        <v>20250003396</v>
      </c>
      <c r="C417" s="220" t="s">
        <v>1440</v>
      </c>
      <c r="D417" s="11" t="s">
        <v>1441</v>
      </c>
      <c r="E417" s="16"/>
      <c r="F417" s="16"/>
      <c r="G417" s="9" t="s">
        <v>1442</v>
      </c>
      <c r="H417" s="9">
        <v>117.97</v>
      </c>
      <c r="I417" s="9">
        <v>117.97</v>
      </c>
      <c r="J417" s="9">
        <v>5800</v>
      </c>
      <c r="K417" s="18">
        <v>684226</v>
      </c>
    </row>
    <row r="418" hidden="1" spans="1:11">
      <c r="A418" s="15">
        <v>45831</v>
      </c>
      <c r="B418" s="9">
        <v>20250003340</v>
      </c>
      <c r="C418" s="220" t="s">
        <v>1443</v>
      </c>
      <c r="D418" s="9" t="s">
        <v>1444</v>
      </c>
      <c r="E418" s="16"/>
      <c r="F418" s="16"/>
      <c r="G418" s="9" t="s">
        <v>1445</v>
      </c>
      <c r="H418" s="9">
        <v>117.6</v>
      </c>
      <c r="I418" s="9">
        <v>117.6</v>
      </c>
      <c r="J418" s="9">
        <v>5900</v>
      </c>
      <c r="K418" s="18">
        <v>693840</v>
      </c>
    </row>
    <row r="419" hidden="1" spans="1:11">
      <c r="A419" s="15">
        <v>45931</v>
      </c>
      <c r="B419" s="9">
        <v>20250004864</v>
      </c>
      <c r="C419" s="220" t="s">
        <v>2380</v>
      </c>
      <c r="D419" s="9" t="s">
        <v>2381</v>
      </c>
      <c r="E419" s="16"/>
      <c r="F419" s="16"/>
      <c r="G419" s="9" t="s">
        <v>1447</v>
      </c>
      <c r="H419" s="9">
        <v>117.97</v>
      </c>
      <c r="I419" s="9">
        <v>117.97</v>
      </c>
      <c r="J419" s="9">
        <v>5350</v>
      </c>
      <c r="K419" s="18">
        <v>631140</v>
      </c>
    </row>
    <row r="420" hidden="1" spans="1:11">
      <c r="A420" s="15">
        <v>45778</v>
      </c>
      <c r="B420" s="9">
        <v>20250002262</v>
      </c>
      <c r="C420" s="220" t="s">
        <v>1448</v>
      </c>
      <c r="D420" s="9" t="s">
        <v>1449</v>
      </c>
      <c r="E420" s="16"/>
      <c r="F420" s="16"/>
      <c r="G420" s="9" t="s">
        <v>1450</v>
      </c>
      <c r="H420" s="9">
        <v>117.6</v>
      </c>
      <c r="I420" s="9">
        <v>117.6</v>
      </c>
      <c r="J420" s="9">
        <v>5700.19</v>
      </c>
      <c r="K420" s="18">
        <v>670342</v>
      </c>
    </row>
    <row r="421" hidden="1" spans="1:11">
      <c r="A421" s="15">
        <v>45778</v>
      </c>
      <c r="B421" s="9">
        <v>20250002223</v>
      </c>
      <c r="C421" s="220" t="s">
        <v>1451</v>
      </c>
      <c r="D421" s="9" t="s">
        <v>1452</v>
      </c>
      <c r="E421" s="16"/>
      <c r="F421" s="16"/>
      <c r="G421" s="9" t="s">
        <v>1453</v>
      </c>
      <c r="H421" s="9">
        <v>117.97</v>
      </c>
      <c r="I421" s="9">
        <v>117.97</v>
      </c>
      <c r="J421" s="9">
        <v>5894.326</v>
      </c>
      <c r="K421" s="18">
        <v>695354</v>
      </c>
    </row>
    <row r="422" hidden="1" spans="1:11">
      <c r="A422" s="15">
        <v>45819</v>
      </c>
      <c r="B422" s="9">
        <v>20250003053</v>
      </c>
      <c r="C422" s="220" t="s">
        <v>1454</v>
      </c>
      <c r="D422" s="9" t="s">
        <v>1455</v>
      </c>
      <c r="E422" s="16"/>
      <c r="F422" s="16"/>
      <c r="G422" s="9" t="s">
        <v>1456</v>
      </c>
      <c r="H422" s="9">
        <v>117.6</v>
      </c>
      <c r="I422" s="9">
        <v>117.6</v>
      </c>
      <c r="J422" s="9">
        <v>6000</v>
      </c>
      <c r="K422" s="18">
        <v>705600</v>
      </c>
    </row>
    <row r="423" hidden="1" spans="1:11">
      <c r="A423" s="15">
        <v>45810</v>
      </c>
      <c r="B423" s="9">
        <v>20250002980</v>
      </c>
      <c r="C423" s="220" t="s">
        <v>1457</v>
      </c>
      <c r="D423" s="9" t="s">
        <v>1458</v>
      </c>
      <c r="E423" s="16"/>
      <c r="F423" s="16"/>
      <c r="G423" s="9" t="s">
        <v>1459</v>
      </c>
      <c r="H423" s="9">
        <v>117.97</v>
      </c>
      <c r="I423" s="9">
        <v>117.97</v>
      </c>
      <c r="J423" s="9">
        <v>5936.73</v>
      </c>
      <c r="K423" s="18">
        <v>700356</v>
      </c>
    </row>
    <row r="424" hidden="1" spans="1:11">
      <c r="A424" s="15">
        <v>45934</v>
      </c>
      <c r="B424" s="9">
        <v>20250005076</v>
      </c>
      <c r="C424" s="220" t="s">
        <v>2382</v>
      </c>
      <c r="D424" s="9" t="s">
        <v>1460</v>
      </c>
      <c r="E424" s="16"/>
      <c r="F424" s="16"/>
      <c r="G424" s="9" t="s">
        <v>1461</v>
      </c>
      <c r="H424" s="9">
        <v>117.6</v>
      </c>
      <c r="I424" s="9">
        <v>117.6</v>
      </c>
      <c r="J424" s="9">
        <v>5900</v>
      </c>
      <c r="K424" s="18">
        <v>693840</v>
      </c>
    </row>
    <row r="425" hidden="1" spans="1:11">
      <c r="A425" s="15">
        <v>45845</v>
      </c>
      <c r="B425" s="9">
        <v>20250003608</v>
      </c>
      <c r="C425" s="9" t="s">
        <v>1462</v>
      </c>
      <c r="D425" s="9" t="s">
        <v>1463</v>
      </c>
      <c r="E425" s="16"/>
      <c r="F425" s="16"/>
      <c r="G425" s="9" t="s">
        <v>1464</v>
      </c>
      <c r="H425" s="9">
        <v>117.97</v>
      </c>
      <c r="I425" s="9">
        <v>117.97</v>
      </c>
      <c r="J425" s="9">
        <v>5936.73</v>
      </c>
      <c r="K425" s="18">
        <v>700356</v>
      </c>
    </row>
    <row r="426" hidden="1" spans="1:11">
      <c r="A426" s="15">
        <v>45936</v>
      </c>
      <c r="B426" s="9">
        <v>20250005116</v>
      </c>
      <c r="C426" s="220" t="s">
        <v>2383</v>
      </c>
      <c r="D426" s="9" t="s">
        <v>2384</v>
      </c>
      <c r="E426" s="16"/>
      <c r="F426" s="16"/>
      <c r="G426" s="9" t="s">
        <v>2385</v>
      </c>
      <c r="H426" s="9">
        <v>117.6</v>
      </c>
      <c r="I426" s="9">
        <v>117.6</v>
      </c>
      <c r="J426" s="9">
        <v>5400</v>
      </c>
      <c r="K426" s="18">
        <v>635040</v>
      </c>
    </row>
    <row r="427" hidden="1" spans="1:11">
      <c r="A427" s="15">
        <v>45911</v>
      </c>
      <c r="B427" s="9">
        <v>20250004613</v>
      </c>
      <c r="C427" s="220" t="s">
        <v>2386</v>
      </c>
      <c r="D427" s="9" t="s">
        <v>2387</v>
      </c>
      <c r="E427" s="16"/>
      <c r="F427" s="16"/>
      <c r="G427" s="9" t="s">
        <v>2388</v>
      </c>
      <c r="H427" s="9">
        <v>117.97</v>
      </c>
      <c r="I427" s="9">
        <v>117.97</v>
      </c>
      <c r="J427" s="9">
        <v>6405</v>
      </c>
      <c r="K427" s="18">
        <v>755598</v>
      </c>
    </row>
    <row r="428" hidden="1" spans="1:11">
      <c r="A428" s="15">
        <v>45650</v>
      </c>
      <c r="B428" s="9">
        <v>20240007421</v>
      </c>
      <c r="C428" s="9" t="s">
        <v>1466</v>
      </c>
      <c r="D428" s="9" t="s">
        <v>1062</v>
      </c>
      <c r="E428" s="16"/>
      <c r="F428" s="16"/>
      <c r="G428" s="9" t="s">
        <v>1063</v>
      </c>
      <c r="H428" s="9">
        <v>117.6</v>
      </c>
      <c r="I428" s="9">
        <v>117.6</v>
      </c>
      <c r="J428" s="9">
        <v>6883</v>
      </c>
      <c r="K428" s="18">
        <v>809441</v>
      </c>
    </row>
    <row r="429" hidden="1" spans="1:11">
      <c r="A429" s="15">
        <v>46115</v>
      </c>
      <c r="B429" s="9">
        <v>20260001531</v>
      </c>
      <c r="C429" s="220" t="s">
        <v>2389</v>
      </c>
      <c r="D429" s="9" t="s">
        <v>2390</v>
      </c>
      <c r="E429" s="16"/>
      <c r="F429" s="16"/>
      <c r="G429" s="9" t="s">
        <v>2391</v>
      </c>
      <c r="H429" s="9">
        <v>117.97</v>
      </c>
      <c r="I429" s="9">
        <v>117.97</v>
      </c>
      <c r="J429" s="9"/>
      <c r="K429" s="18">
        <v>884461</v>
      </c>
    </row>
    <row r="430" ht="36" hidden="1" spans="1:11">
      <c r="A430" s="15">
        <v>45403</v>
      </c>
      <c r="B430" s="9">
        <v>20240002219</v>
      </c>
      <c r="C430" s="220" t="s">
        <v>1467</v>
      </c>
      <c r="D430" s="11" t="s">
        <v>1468</v>
      </c>
      <c r="E430" s="16"/>
      <c r="F430" s="16"/>
      <c r="G430" s="9" t="s">
        <v>1469</v>
      </c>
      <c r="H430" s="9">
        <v>102.67</v>
      </c>
      <c r="I430" s="9">
        <v>102.67</v>
      </c>
      <c r="J430" s="9">
        <v>4967.37</v>
      </c>
      <c r="K430" s="18">
        <v>510000</v>
      </c>
    </row>
    <row r="431" hidden="1" spans="1:11">
      <c r="A431" s="15">
        <v>46006</v>
      </c>
      <c r="B431" s="9">
        <v>20250006402</v>
      </c>
      <c r="C431" s="220" t="s">
        <v>1470</v>
      </c>
      <c r="D431" s="9" t="s">
        <v>1471</v>
      </c>
      <c r="E431" s="16"/>
      <c r="F431" s="16"/>
      <c r="G431" s="9" t="s">
        <v>1472</v>
      </c>
      <c r="H431" s="9">
        <v>86.14</v>
      </c>
      <c r="I431" s="9">
        <v>86.14</v>
      </c>
      <c r="J431" s="9">
        <v>6570.7</v>
      </c>
      <c r="K431" s="18">
        <v>566000</v>
      </c>
    </row>
    <row r="432" hidden="1" spans="1:11">
      <c r="A432" s="15">
        <v>45416</v>
      </c>
      <c r="B432" s="9">
        <v>20240002551</v>
      </c>
      <c r="C432" s="220" t="s">
        <v>1473</v>
      </c>
      <c r="D432" s="9" t="s">
        <v>1474</v>
      </c>
      <c r="E432" s="16"/>
      <c r="F432" s="16"/>
      <c r="G432" s="9" t="s">
        <v>1475</v>
      </c>
      <c r="H432" s="9">
        <v>115.78</v>
      </c>
      <c r="I432" s="9">
        <v>115.78</v>
      </c>
      <c r="J432" s="9">
        <v>5052.7</v>
      </c>
      <c r="K432" s="18">
        <v>585000</v>
      </c>
    </row>
    <row r="433" hidden="1" spans="1:11">
      <c r="A433" s="15">
        <v>45746</v>
      </c>
      <c r="B433" s="9">
        <v>20250001730</v>
      </c>
      <c r="C433" s="220" t="s">
        <v>1064</v>
      </c>
      <c r="D433" s="9" t="s">
        <v>1065</v>
      </c>
      <c r="E433" s="16"/>
      <c r="F433" s="16"/>
      <c r="G433" s="9" t="s">
        <v>1066</v>
      </c>
      <c r="H433" s="9">
        <v>86.14</v>
      </c>
      <c r="I433" s="9">
        <v>86.14</v>
      </c>
      <c r="J433" s="9">
        <v>4875.78</v>
      </c>
      <c r="K433" s="18">
        <v>420000</v>
      </c>
    </row>
    <row r="434" hidden="1" spans="1:11">
      <c r="A434" s="15">
        <v>45455</v>
      </c>
      <c r="B434" s="9">
        <v>20240003446</v>
      </c>
      <c r="C434" s="220" t="s">
        <v>1476</v>
      </c>
      <c r="D434" s="9" t="s">
        <v>1477</v>
      </c>
      <c r="E434" s="16"/>
      <c r="F434" s="16"/>
      <c r="G434" s="9" t="s">
        <v>1478</v>
      </c>
      <c r="H434" s="9">
        <v>153.46</v>
      </c>
      <c r="I434" s="9">
        <v>153.46</v>
      </c>
      <c r="J434" s="9">
        <v>5035</v>
      </c>
      <c r="K434" s="18">
        <v>772671</v>
      </c>
    </row>
    <row r="435" hidden="1" spans="1:11">
      <c r="A435" s="15">
        <v>45624</v>
      </c>
      <c r="B435" s="9">
        <v>20240006861</v>
      </c>
      <c r="C435" s="220" t="s">
        <v>1479</v>
      </c>
      <c r="D435" s="9" t="s">
        <v>1480</v>
      </c>
      <c r="E435" s="16"/>
      <c r="F435" s="16"/>
      <c r="G435" s="9" t="s">
        <v>1481</v>
      </c>
      <c r="H435" s="9">
        <v>115.78</v>
      </c>
      <c r="I435" s="9">
        <v>115.78</v>
      </c>
      <c r="J435" s="9">
        <v>5068</v>
      </c>
      <c r="K435" s="18">
        <v>586773</v>
      </c>
    </row>
    <row r="436" hidden="1" spans="1:11">
      <c r="A436" s="15">
        <v>45385</v>
      </c>
      <c r="B436" s="9">
        <v>20240001879</v>
      </c>
      <c r="C436" s="220" t="s">
        <v>1482</v>
      </c>
      <c r="D436" s="9" t="s">
        <v>1483</v>
      </c>
      <c r="E436" s="16"/>
      <c r="F436" s="16"/>
      <c r="G436" s="9" t="s">
        <v>1484</v>
      </c>
      <c r="H436" s="9">
        <v>86.14</v>
      </c>
      <c r="I436" s="9">
        <v>86.14</v>
      </c>
      <c r="J436" s="9">
        <v>5026.7</v>
      </c>
      <c r="K436" s="18">
        <v>433000</v>
      </c>
    </row>
    <row r="437" hidden="1" spans="1:11">
      <c r="A437" s="15">
        <v>45303</v>
      </c>
      <c r="B437" s="9">
        <v>20240000294</v>
      </c>
      <c r="C437" s="220" t="s">
        <v>1485</v>
      </c>
      <c r="D437" s="9" t="s">
        <v>1486</v>
      </c>
      <c r="E437" s="16"/>
      <c r="F437" s="16"/>
      <c r="G437" s="9" t="s">
        <v>1487</v>
      </c>
      <c r="H437" s="9">
        <v>153.46</v>
      </c>
      <c r="I437" s="9">
        <v>153.46</v>
      </c>
      <c r="J437" s="9">
        <v>5000</v>
      </c>
      <c r="K437" s="18">
        <v>767300</v>
      </c>
    </row>
    <row r="438" hidden="1" spans="1:11">
      <c r="A438" s="15">
        <v>45353</v>
      </c>
      <c r="B438" s="9">
        <v>20240001102</v>
      </c>
      <c r="C438" s="220" t="s">
        <v>1488</v>
      </c>
      <c r="D438" s="9" t="s">
        <v>1489</v>
      </c>
      <c r="E438" s="16"/>
      <c r="F438" s="16"/>
      <c r="G438" s="9" t="s">
        <v>1490</v>
      </c>
      <c r="H438" s="9">
        <v>115.78</v>
      </c>
      <c r="I438" s="9">
        <v>115.78</v>
      </c>
      <c r="J438" s="9">
        <v>5095.87148039385</v>
      </c>
      <c r="K438" s="18">
        <v>590000</v>
      </c>
    </row>
    <row r="439" ht="24" hidden="1" spans="1:11">
      <c r="A439" s="15">
        <v>45426</v>
      </c>
      <c r="B439" s="9">
        <v>20240002843</v>
      </c>
      <c r="C439" s="220" t="s">
        <v>1491</v>
      </c>
      <c r="D439" s="11" t="s">
        <v>1492</v>
      </c>
      <c r="E439" s="16"/>
      <c r="F439" s="16"/>
      <c r="G439" s="9" t="s">
        <v>1493</v>
      </c>
      <c r="H439" s="9">
        <v>86.14</v>
      </c>
      <c r="I439" s="9">
        <v>86.14</v>
      </c>
      <c r="J439" s="9">
        <v>5038.3097283492</v>
      </c>
      <c r="K439" s="18">
        <v>434000</v>
      </c>
    </row>
    <row r="440" ht="24" hidden="1" spans="1:11">
      <c r="A440" s="15">
        <v>45300</v>
      </c>
      <c r="B440" s="9">
        <v>20240000209</v>
      </c>
      <c r="C440" s="220" t="s">
        <v>1494</v>
      </c>
      <c r="D440" s="11" t="s">
        <v>1495</v>
      </c>
      <c r="E440" s="16"/>
      <c r="F440" s="16"/>
      <c r="G440" s="9" t="s">
        <v>1496</v>
      </c>
      <c r="H440" s="9">
        <v>132.34</v>
      </c>
      <c r="I440" s="9">
        <v>132.34</v>
      </c>
      <c r="J440" s="9">
        <v>5076.22</v>
      </c>
      <c r="K440" s="18">
        <v>671787</v>
      </c>
    </row>
    <row r="441" hidden="1" spans="1:11">
      <c r="A441" s="15">
        <v>45300</v>
      </c>
      <c r="B441" s="9">
        <v>20240000198</v>
      </c>
      <c r="C441" s="220" t="s">
        <v>1497</v>
      </c>
      <c r="D441" s="9" t="s">
        <v>1498</v>
      </c>
      <c r="E441" s="16"/>
      <c r="F441" s="16"/>
      <c r="G441" s="9" t="s">
        <v>1499</v>
      </c>
      <c r="H441" s="9">
        <v>115.78</v>
      </c>
      <c r="I441" s="9">
        <v>115.78</v>
      </c>
      <c r="J441" s="9">
        <v>5110</v>
      </c>
      <c r="K441" s="18">
        <v>591636</v>
      </c>
    </row>
    <row r="442" ht="36" hidden="1" spans="1:11">
      <c r="A442" s="15">
        <v>45401</v>
      </c>
      <c r="B442" s="9">
        <v>20240002198</v>
      </c>
      <c r="C442" s="220" t="s">
        <v>1500</v>
      </c>
      <c r="D442" s="11" t="s">
        <v>1501</v>
      </c>
      <c r="E442" s="16"/>
      <c r="F442" s="16"/>
      <c r="G442" s="9" t="s">
        <v>1502</v>
      </c>
      <c r="H442" s="9">
        <v>86.14</v>
      </c>
      <c r="I442" s="9">
        <v>86.14</v>
      </c>
      <c r="J442" s="9">
        <v>5195</v>
      </c>
      <c r="K442" s="18">
        <v>447497</v>
      </c>
    </row>
    <row r="443" hidden="1" spans="1:11">
      <c r="A443" s="15">
        <v>45341</v>
      </c>
      <c r="B443" s="9">
        <v>20240000866</v>
      </c>
      <c r="C443" s="220" t="s">
        <v>1503</v>
      </c>
      <c r="D443" s="9" t="s">
        <v>1504</v>
      </c>
      <c r="E443" s="16"/>
      <c r="F443" s="16"/>
      <c r="G443" s="9" t="s">
        <v>1505</v>
      </c>
      <c r="H443" s="9">
        <v>132.34</v>
      </c>
      <c r="I443" s="9">
        <v>132.34</v>
      </c>
      <c r="J443" s="9">
        <v>5123.17</v>
      </c>
      <c r="K443" s="18">
        <v>678000</v>
      </c>
    </row>
    <row r="444" hidden="1" spans="1:11">
      <c r="A444" s="15">
        <v>45297</v>
      </c>
      <c r="B444" s="9">
        <v>20240000136</v>
      </c>
      <c r="C444" s="220" t="s">
        <v>1506</v>
      </c>
      <c r="D444" s="9" t="s">
        <v>1507</v>
      </c>
      <c r="E444" s="16"/>
      <c r="F444" s="16"/>
      <c r="G444" s="9" t="s">
        <v>1508</v>
      </c>
      <c r="H444" s="9">
        <v>115.78</v>
      </c>
      <c r="I444" s="9">
        <v>115.78</v>
      </c>
      <c r="J444" s="9">
        <v>5182.24</v>
      </c>
      <c r="K444" s="18">
        <v>600000</v>
      </c>
    </row>
    <row r="445" hidden="1" spans="1:11">
      <c r="A445" s="15">
        <v>45414</v>
      </c>
      <c r="B445" s="9">
        <v>20240002487</v>
      </c>
      <c r="C445" s="9" t="s">
        <v>1509</v>
      </c>
      <c r="D445" s="9" t="s">
        <v>1510</v>
      </c>
      <c r="E445" s="16"/>
      <c r="F445" s="16"/>
      <c r="G445" s="9" t="s">
        <v>1511</v>
      </c>
      <c r="H445" s="9">
        <v>86.14</v>
      </c>
      <c r="I445" s="9">
        <v>86.14</v>
      </c>
      <c r="J445" s="9">
        <v>5224.05386579986</v>
      </c>
      <c r="K445" s="18">
        <v>450000</v>
      </c>
    </row>
    <row r="446" hidden="1" spans="1:11">
      <c r="A446" s="15">
        <v>45291</v>
      </c>
      <c r="B446" s="9">
        <v>20230010724</v>
      </c>
      <c r="C446" s="220" t="s">
        <v>1512</v>
      </c>
      <c r="D446" s="9" t="s">
        <v>1513</v>
      </c>
      <c r="E446" s="16"/>
      <c r="F446" s="16"/>
      <c r="G446" s="9" t="s">
        <v>1514</v>
      </c>
      <c r="H446" s="9">
        <v>132.34</v>
      </c>
      <c r="I446" s="9">
        <v>132.34</v>
      </c>
      <c r="J446" s="9">
        <v>5200</v>
      </c>
      <c r="K446" s="18">
        <v>688168</v>
      </c>
    </row>
    <row r="447" ht="36" hidden="1" spans="1:11">
      <c r="A447" s="15">
        <v>45313</v>
      </c>
      <c r="B447" s="9">
        <v>20240000484</v>
      </c>
      <c r="C447" s="220" t="s">
        <v>1515</v>
      </c>
      <c r="D447" s="11" t="s">
        <v>1516</v>
      </c>
      <c r="E447" s="16"/>
      <c r="F447" s="16"/>
      <c r="G447" s="9" t="s">
        <v>1517</v>
      </c>
      <c r="H447" s="9">
        <v>115.78</v>
      </c>
      <c r="I447" s="9">
        <v>115.78</v>
      </c>
      <c r="J447" s="9">
        <v>5306.99602694766</v>
      </c>
      <c r="K447" s="18">
        <v>614444</v>
      </c>
    </row>
    <row r="448" ht="48" hidden="1" spans="1:11">
      <c r="A448" s="15">
        <v>45854</v>
      </c>
      <c r="B448" s="9">
        <v>20250003766</v>
      </c>
      <c r="C448" s="220" t="s">
        <v>1519</v>
      </c>
      <c r="D448" s="11" t="s">
        <v>1520</v>
      </c>
      <c r="E448" s="16"/>
      <c r="F448" s="16"/>
      <c r="G448" s="9" t="s">
        <v>1521</v>
      </c>
      <c r="H448" s="9">
        <v>86.14</v>
      </c>
      <c r="I448" s="9">
        <v>86.14</v>
      </c>
      <c r="J448" s="9">
        <v>5536.99791037845</v>
      </c>
      <c r="K448" s="18">
        <v>476957</v>
      </c>
    </row>
    <row r="449" hidden="1" spans="1:11">
      <c r="A449" s="15">
        <v>45417</v>
      </c>
      <c r="B449" s="9">
        <v>20240002610</v>
      </c>
      <c r="C449" s="220" t="s">
        <v>1522</v>
      </c>
      <c r="D449" s="9" t="s">
        <v>1523</v>
      </c>
      <c r="E449" s="16"/>
      <c r="F449" s="16"/>
      <c r="G449" s="9" t="s">
        <v>1524</v>
      </c>
      <c r="H449" s="9">
        <v>132.34</v>
      </c>
      <c r="I449" s="9">
        <v>132.34</v>
      </c>
      <c r="J449" s="9">
        <v>5226.99863986701</v>
      </c>
      <c r="K449" s="18">
        <v>691741</v>
      </c>
    </row>
    <row r="450" hidden="1" spans="1:11">
      <c r="A450" s="15">
        <v>45318</v>
      </c>
      <c r="B450" s="9">
        <v>20240000618</v>
      </c>
      <c r="C450" s="220" t="s">
        <v>1525</v>
      </c>
      <c r="D450" s="9" t="s">
        <v>1526</v>
      </c>
      <c r="E450" s="16"/>
      <c r="F450" s="16"/>
      <c r="G450" s="9" t="s">
        <v>1527</v>
      </c>
      <c r="H450" s="9">
        <v>115.78</v>
      </c>
      <c r="I450" s="9">
        <v>115.78</v>
      </c>
      <c r="J450" s="9">
        <v>5268.61</v>
      </c>
      <c r="K450" s="18">
        <v>610000</v>
      </c>
    </row>
    <row r="451" hidden="1" spans="1:11">
      <c r="A451" s="15">
        <v>45355</v>
      </c>
      <c r="B451" s="9">
        <v>20240001139</v>
      </c>
      <c r="C451" s="220" t="s">
        <v>1528</v>
      </c>
      <c r="D451" s="9" t="s">
        <v>1529</v>
      </c>
      <c r="E451" s="16"/>
      <c r="F451" s="16"/>
      <c r="G451" s="9" t="s">
        <v>1530</v>
      </c>
      <c r="H451" s="9">
        <v>86.14</v>
      </c>
      <c r="I451" s="9">
        <v>86.14</v>
      </c>
      <c r="J451" s="9">
        <v>5357</v>
      </c>
      <c r="K451" s="18">
        <v>461452</v>
      </c>
    </row>
    <row r="452" hidden="1" spans="1:11">
      <c r="A452" s="15">
        <v>45355</v>
      </c>
      <c r="B452" s="9">
        <v>20240001135</v>
      </c>
      <c r="C452" s="220" t="s">
        <v>1531</v>
      </c>
      <c r="D452" s="9" t="s">
        <v>1532</v>
      </c>
      <c r="E452" s="16"/>
      <c r="F452" s="16"/>
      <c r="G452" s="9" t="s">
        <v>1533</v>
      </c>
      <c r="H452" s="9">
        <v>132.34</v>
      </c>
      <c r="I452" s="9">
        <v>132.34</v>
      </c>
      <c r="J452" s="9">
        <v>5289.4</v>
      </c>
      <c r="K452" s="18">
        <v>700000</v>
      </c>
    </row>
    <row r="453" hidden="1" spans="1:11">
      <c r="A453" s="15">
        <v>45316</v>
      </c>
      <c r="B453" s="9">
        <v>20240000347</v>
      </c>
      <c r="C453" s="220" t="s">
        <v>1534</v>
      </c>
      <c r="D453" s="9" t="s">
        <v>1535</v>
      </c>
      <c r="E453" s="16"/>
      <c r="F453" s="16"/>
      <c r="G453" s="9" t="s">
        <v>1536</v>
      </c>
      <c r="H453" s="9">
        <v>115.78</v>
      </c>
      <c r="I453" s="9">
        <v>115.78</v>
      </c>
      <c r="J453" s="9">
        <v>5300</v>
      </c>
      <c r="K453" s="18">
        <v>613634</v>
      </c>
    </row>
    <row r="454" hidden="1" spans="1:11">
      <c r="A454" s="15">
        <v>45356</v>
      </c>
      <c r="B454" s="9">
        <v>20240001157</v>
      </c>
      <c r="C454" s="220" t="s">
        <v>1537</v>
      </c>
      <c r="D454" s="9" t="s">
        <v>1538</v>
      </c>
      <c r="E454" s="16"/>
      <c r="F454" s="16"/>
      <c r="G454" s="9" t="s">
        <v>1539</v>
      </c>
      <c r="H454" s="9">
        <v>86.14</v>
      </c>
      <c r="I454" s="9">
        <v>86.14</v>
      </c>
      <c r="J454" s="9">
        <v>5395</v>
      </c>
      <c r="K454" s="18">
        <v>464725</v>
      </c>
    </row>
    <row r="455" hidden="1" spans="1:11">
      <c r="A455" s="35">
        <v>45301</v>
      </c>
      <c r="B455" s="9">
        <v>20240000217</v>
      </c>
      <c r="C455" s="220" t="s">
        <v>1540</v>
      </c>
      <c r="D455" s="9" t="s">
        <v>1541</v>
      </c>
      <c r="E455" s="16"/>
      <c r="F455" s="16"/>
      <c r="G455" s="9" t="s">
        <v>1542</v>
      </c>
      <c r="H455" s="9">
        <v>132.34</v>
      </c>
      <c r="I455" s="9">
        <v>132.34</v>
      </c>
      <c r="J455" s="9">
        <v>5354</v>
      </c>
      <c r="K455" s="18">
        <v>708548</v>
      </c>
    </row>
    <row r="456" hidden="1" spans="1:11">
      <c r="A456" s="15">
        <v>45378</v>
      </c>
      <c r="B456" s="9">
        <v>20240001668</v>
      </c>
      <c r="C456" s="9" t="s">
        <v>1543</v>
      </c>
      <c r="D456" s="9" t="s">
        <v>1544</v>
      </c>
      <c r="E456" s="16"/>
      <c r="F456" s="16"/>
      <c r="G456" s="9" t="s">
        <v>1545</v>
      </c>
      <c r="H456" s="9">
        <v>115.78</v>
      </c>
      <c r="I456" s="9">
        <v>115.78</v>
      </c>
      <c r="J456" s="9">
        <v>5397</v>
      </c>
      <c r="K456" s="18">
        <v>624865</v>
      </c>
    </row>
    <row r="457" hidden="1" spans="1:11">
      <c r="A457" s="15">
        <v>45569</v>
      </c>
      <c r="B457" s="9">
        <v>20240005803</v>
      </c>
      <c r="C457" s="220" t="s">
        <v>1546</v>
      </c>
      <c r="D457" s="9" t="s">
        <v>1547</v>
      </c>
      <c r="E457" s="16"/>
      <c r="F457" s="16"/>
      <c r="G457" s="9" t="s">
        <v>1548</v>
      </c>
      <c r="H457" s="9">
        <v>86.14</v>
      </c>
      <c r="I457" s="9">
        <v>86.14</v>
      </c>
      <c r="J457" s="9">
        <v>5224.05</v>
      </c>
      <c r="K457" s="18">
        <v>450000</v>
      </c>
    </row>
    <row r="458" hidden="1" spans="1:11">
      <c r="A458" s="15">
        <v>45315</v>
      </c>
      <c r="B458" s="9">
        <v>20240000554</v>
      </c>
      <c r="C458" s="220" t="s">
        <v>1549</v>
      </c>
      <c r="D458" s="9" t="s">
        <v>1550</v>
      </c>
      <c r="E458" s="16"/>
      <c r="F458" s="16"/>
      <c r="G458" s="9" t="s">
        <v>1551</v>
      </c>
      <c r="H458" s="9">
        <v>132.34</v>
      </c>
      <c r="I458" s="9">
        <v>132.34</v>
      </c>
      <c r="J458" s="9">
        <v>5387</v>
      </c>
      <c r="K458" s="18">
        <v>712916</v>
      </c>
    </row>
    <row r="459" ht="36" hidden="1" spans="1:11">
      <c r="A459" s="15">
        <v>45401</v>
      </c>
      <c r="B459" s="9">
        <v>20240002180</v>
      </c>
      <c r="C459" s="220" t="s">
        <v>1552</v>
      </c>
      <c r="D459" s="11" t="s">
        <v>1553</v>
      </c>
      <c r="E459" s="16"/>
      <c r="F459" s="16"/>
      <c r="G459" s="9" t="s">
        <v>1554</v>
      </c>
      <c r="H459" s="9">
        <v>115.78</v>
      </c>
      <c r="I459" s="9">
        <v>115.78</v>
      </c>
      <c r="J459" s="9">
        <v>5383.8</v>
      </c>
      <c r="K459" s="18">
        <v>623338</v>
      </c>
    </row>
    <row r="460" hidden="1" spans="1:11">
      <c r="A460" s="15">
        <v>45465</v>
      </c>
      <c r="B460" s="9">
        <v>20240003574</v>
      </c>
      <c r="C460" s="220" t="s">
        <v>1555</v>
      </c>
      <c r="D460" s="9" t="s">
        <v>1556</v>
      </c>
      <c r="E460" s="16"/>
      <c r="F460" s="16"/>
      <c r="G460" s="9" t="s">
        <v>1557</v>
      </c>
      <c r="H460" s="9">
        <v>86.14</v>
      </c>
      <c r="I460" s="9">
        <v>86.14</v>
      </c>
      <c r="J460" s="9">
        <v>5130</v>
      </c>
      <c r="K460" s="18">
        <v>441899</v>
      </c>
    </row>
    <row r="461" hidden="1" spans="1:11">
      <c r="A461" s="15">
        <v>45355</v>
      </c>
      <c r="B461" s="9">
        <v>20240001144</v>
      </c>
      <c r="C461" s="220" t="s">
        <v>1558</v>
      </c>
      <c r="D461" s="9" t="s">
        <v>1559</v>
      </c>
      <c r="E461" s="16"/>
      <c r="F461" s="16"/>
      <c r="G461" s="9" t="s">
        <v>1560</v>
      </c>
      <c r="H461" s="9">
        <v>132.34</v>
      </c>
      <c r="I461" s="9">
        <v>132.34</v>
      </c>
      <c r="J461" s="9">
        <v>5387.64</v>
      </c>
      <c r="K461" s="18">
        <v>713000</v>
      </c>
    </row>
    <row r="462" hidden="1" spans="1:11">
      <c r="A462" s="15">
        <v>45300</v>
      </c>
      <c r="B462" s="9">
        <v>20240000214</v>
      </c>
      <c r="C462" s="220" t="s">
        <v>1561</v>
      </c>
      <c r="D462" s="9" t="s">
        <v>1562</v>
      </c>
      <c r="E462" s="16"/>
      <c r="F462" s="16"/>
      <c r="G462" s="9" t="s">
        <v>1563</v>
      </c>
      <c r="H462" s="9">
        <v>115.78</v>
      </c>
      <c r="I462" s="9">
        <v>115.78</v>
      </c>
      <c r="J462" s="9">
        <v>5397.23</v>
      </c>
      <c r="K462" s="18">
        <v>625000</v>
      </c>
    </row>
    <row r="463" hidden="1" spans="1:11">
      <c r="A463" s="15">
        <v>45309</v>
      </c>
      <c r="B463" s="9">
        <v>20240000427</v>
      </c>
      <c r="C463" s="220" t="s">
        <v>1564</v>
      </c>
      <c r="D463" s="9" t="s">
        <v>1565</v>
      </c>
      <c r="E463" s="16"/>
      <c r="F463" s="16"/>
      <c r="G463" s="9" t="s">
        <v>1566</v>
      </c>
      <c r="H463" s="9">
        <v>86.14</v>
      </c>
      <c r="I463" s="9">
        <v>86.14</v>
      </c>
      <c r="J463" s="9">
        <v>5481.99442767588</v>
      </c>
      <c r="K463" s="18">
        <v>472219</v>
      </c>
    </row>
    <row r="464" ht="24" hidden="1" spans="1:11">
      <c r="A464" s="15">
        <v>45354</v>
      </c>
      <c r="B464" s="9">
        <v>20240001117</v>
      </c>
      <c r="C464" s="220" t="s">
        <v>1567</v>
      </c>
      <c r="D464" s="11" t="s">
        <v>1568</v>
      </c>
      <c r="E464" s="16"/>
      <c r="F464" s="16"/>
      <c r="G464" s="9" t="s">
        <v>1569</v>
      </c>
      <c r="H464" s="9">
        <v>132.34</v>
      </c>
      <c r="I464" s="9">
        <v>132.34</v>
      </c>
      <c r="J464" s="9">
        <v>5440.5</v>
      </c>
      <c r="K464" s="18">
        <v>720000</v>
      </c>
    </row>
    <row r="465" hidden="1" spans="1:11">
      <c r="A465" s="15">
        <v>45329</v>
      </c>
      <c r="B465" s="9">
        <v>20240000806</v>
      </c>
      <c r="C465" s="220" t="s">
        <v>1570</v>
      </c>
      <c r="D465" s="9" t="s">
        <v>1571</v>
      </c>
      <c r="E465" s="16"/>
      <c r="F465" s="16"/>
      <c r="G465" s="9" t="s">
        <v>1572</v>
      </c>
      <c r="H465" s="9">
        <v>115.78</v>
      </c>
      <c r="I465" s="9">
        <v>115.78</v>
      </c>
      <c r="J465" s="9">
        <v>5441.35</v>
      </c>
      <c r="K465" s="18">
        <v>630000</v>
      </c>
    </row>
    <row r="466" hidden="1" spans="1:11">
      <c r="A466" s="15">
        <v>45717</v>
      </c>
      <c r="B466" s="9">
        <v>20250000967</v>
      </c>
      <c r="C466" s="9" t="s">
        <v>1067</v>
      </c>
      <c r="D466" s="9" t="s">
        <v>1068</v>
      </c>
      <c r="E466" s="16"/>
      <c r="F466" s="16"/>
      <c r="G466" s="9" t="s">
        <v>1069</v>
      </c>
      <c r="H466" s="9">
        <v>86.14</v>
      </c>
      <c r="I466" s="9">
        <v>86.14</v>
      </c>
      <c r="J466" s="9">
        <v>5200</v>
      </c>
      <c r="K466" s="18">
        <v>447928</v>
      </c>
    </row>
    <row r="467" ht="24" hidden="1" spans="1:11">
      <c r="A467" s="15">
        <v>45383</v>
      </c>
      <c r="B467" s="9">
        <v>20240001786</v>
      </c>
      <c r="C467" s="222" t="s">
        <v>1573</v>
      </c>
      <c r="D467" s="11" t="s">
        <v>1574</v>
      </c>
      <c r="E467" s="16"/>
      <c r="F467" s="16"/>
      <c r="G467" s="9" t="s">
        <v>1575</v>
      </c>
      <c r="H467" s="9">
        <v>132.34</v>
      </c>
      <c r="I467" s="9">
        <v>132.34</v>
      </c>
      <c r="J467" s="9">
        <v>5440.53</v>
      </c>
      <c r="K467" s="18">
        <v>720000</v>
      </c>
    </row>
    <row r="468" hidden="1" spans="1:11">
      <c r="A468" s="23">
        <v>45349</v>
      </c>
      <c r="B468" s="30" t="s">
        <v>1576</v>
      </c>
      <c r="C468" s="10" t="s">
        <v>1577</v>
      </c>
      <c r="D468" s="13" t="s">
        <v>1578</v>
      </c>
      <c r="E468" s="16"/>
      <c r="F468" s="16"/>
      <c r="G468" s="9" t="s">
        <v>1579</v>
      </c>
      <c r="H468" s="9">
        <v>115.78</v>
      </c>
      <c r="I468" s="9">
        <v>115.78</v>
      </c>
      <c r="J468" s="36">
        <v>5449.99136292969</v>
      </c>
      <c r="K468" s="18">
        <v>631000</v>
      </c>
    </row>
    <row r="469" hidden="1" spans="1:11">
      <c r="A469" s="15">
        <v>45715</v>
      </c>
      <c r="B469" s="9">
        <v>20250000503</v>
      </c>
      <c r="C469" s="220" t="s">
        <v>1580</v>
      </c>
      <c r="D469" s="11" t="s">
        <v>1581</v>
      </c>
      <c r="E469" s="16"/>
      <c r="F469" s="16"/>
      <c r="G469" s="9" t="s">
        <v>1582</v>
      </c>
      <c r="H469" s="9">
        <v>132.34</v>
      </c>
      <c r="I469" s="9">
        <v>132.34</v>
      </c>
      <c r="J469" s="9">
        <v>5286.66</v>
      </c>
      <c r="K469" s="18">
        <v>699636</v>
      </c>
    </row>
    <row r="470" hidden="1" spans="1:11">
      <c r="A470" s="15">
        <v>45379</v>
      </c>
      <c r="B470" s="9">
        <v>20240001718</v>
      </c>
      <c r="C470" s="220" t="s">
        <v>1583</v>
      </c>
      <c r="D470" s="9" t="s">
        <v>1584</v>
      </c>
      <c r="E470" s="16"/>
      <c r="F470" s="16"/>
      <c r="G470" s="9" t="s">
        <v>1585</v>
      </c>
      <c r="H470" s="9">
        <v>115.78</v>
      </c>
      <c r="I470" s="9">
        <v>115.78</v>
      </c>
      <c r="J470" s="9">
        <v>5354.98</v>
      </c>
      <c r="K470" s="18">
        <v>620000</v>
      </c>
    </row>
    <row r="471" hidden="1" spans="1:11">
      <c r="A471" s="15">
        <v>46006</v>
      </c>
      <c r="B471" s="9">
        <v>20250006426</v>
      </c>
      <c r="C471" s="9" t="s">
        <v>2392</v>
      </c>
      <c r="D471" s="9" t="s">
        <v>2393</v>
      </c>
      <c r="E471" s="16"/>
      <c r="F471" s="16"/>
      <c r="G471" s="9" t="s">
        <v>1588</v>
      </c>
      <c r="H471" s="9">
        <v>86.14</v>
      </c>
      <c r="I471" s="9">
        <v>86.14</v>
      </c>
      <c r="J471" s="9">
        <v>5757.44</v>
      </c>
      <c r="K471" s="18">
        <v>495946</v>
      </c>
    </row>
    <row r="472" ht="24" hidden="1" spans="1:11">
      <c r="A472" s="15">
        <v>45455</v>
      </c>
      <c r="B472" s="9">
        <v>20240003437</v>
      </c>
      <c r="C472" s="220" t="s">
        <v>1589</v>
      </c>
      <c r="D472" s="11" t="s">
        <v>1590</v>
      </c>
      <c r="E472" s="16"/>
      <c r="F472" s="16"/>
      <c r="G472" s="9" t="s">
        <v>1591</v>
      </c>
      <c r="H472" s="9">
        <v>132.34</v>
      </c>
      <c r="I472" s="9">
        <v>132.34</v>
      </c>
      <c r="J472" s="9">
        <v>5138.28</v>
      </c>
      <c r="K472" s="18">
        <v>680000</v>
      </c>
    </row>
    <row r="473" hidden="1" spans="1:11">
      <c r="A473" s="15">
        <v>45381</v>
      </c>
      <c r="B473" s="9">
        <v>20240001761</v>
      </c>
      <c r="C473" s="220" t="s">
        <v>1592</v>
      </c>
      <c r="D473" s="9" t="s">
        <v>1593</v>
      </c>
      <c r="E473" s="16"/>
      <c r="F473" s="16"/>
      <c r="G473" s="9" t="s">
        <v>1594</v>
      </c>
      <c r="H473" s="9">
        <v>115.78</v>
      </c>
      <c r="I473" s="9">
        <v>115.78</v>
      </c>
      <c r="J473" s="9">
        <v>5009.5</v>
      </c>
      <c r="K473" s="18">
        <v>580000</v>
      </c>
    </row>
    <row r="474" hidden="1" spans="1:11">
      <c r="A474" s="15">
        <v>45414</v>
      </c>
      <c r="B474" s="9">
        <v>20240002494</v>
      </c>
      <c r="C474" s="220" t="s">
        <v>1595</v>
      </c>
      <c r="D474" s="9" t="s">
        <v>1596</v>
      </c>
      <c r="E474" s="16"/>
      <c r="F474" s="16"/>
      <c r="G474" s="9" t="s">
        <v>1597</v>
      </c>
      <c r="H474" s="9">
        <v>132.34</v>
      </c>
      <c r="I474" s="9">
        <v>132.34</v>
      </c>
      <c r="J474" s="9">
        <v>5088</v>
      </c>
      <c r="K474" s="18">
        <v>673348</v>
      </c>
    </row>
    <row r="475" hidden="1" spans="1:11">
      <c r="A475" s="15">
        <v>45707</v>
      </c>
      <c r="B475" s="9">
        <v>20250000724</v>
      </c>
      <c r="C475" s="220" t="s">
        <v>1598</v>
      </c>
      <c r="D475" s="9" t="s">
        <v>1599</v>
      </c>
      <c r="E475" s="16"/>
      <c r="F475" s="16"/>
      <c r="G475" s="9" t="s">
        <v>1600</v>
      </c>
      <c r="H475" s="9">
        <v>146.29</v>
      </c>
      <c r="I475" s="9">
        <v>146.29</v>
      </c>
      <c r="J475" s="9">
        <v>5058.445</v>
      </c>
      <c r="K475" s="18">
        <v>740000</v>
      </c>
    </row>
    <row r="476" hidden="1" spans="1:11">
      <c r="A476" s="15">
        <v>45532</v>
      </c>
      <c r="B476" s="9">
        <v>20240004924</v>
      </c>
      <c r="C476" s="220" t="s">
        <v>1601</v>
      </c>
      <c r="D476" s="9" t="s">
        <v>1602</v>
      </c>
      <c r="E476" s="16"/>
      <c r="F476" s="16"/>
      <c r="G476" s="9" t="s">
        <v>1603</v>
      </c>
      <c r="H476" s="9">
        <v>153.46</v>
      </c>
      <c r="I476" s="9">
        <v>153.46</v>
      </c>
      <c r="J476" s="9">
        <v>4887.27</v>
      </c>
      <c r="K476" s="18">
        <v>750000</v>
      </c>
    </row>
    <row r="477" hidden="1" spans="1:11">
      <c r="A477" s="15">
        <v>45499</v>
      </c>
      <c r="B477" s="9">
        <v>20240004266</v>
      </c>
      <c r="C477" s="220" t="s">
        <v>1605</v>
      </c>
      <c r="D477" s="9" t="s">
        <v>1606</v>
      </c>
      <c r="E477" s="16"/>
      <c r="F477" s="16"/>
      <c r="G477" s="9" t="s">
        <v>1607</v>
      </c>
      <c r="H477" s="9">
        <v>86.14</v>
      </c>
      <c r="I477" s="9">
        <v>86.14</v>
      </c>
      <c r="J477" s="9">
        <v>4643.60343626654</v>
      </c>
      <c r="K477" s="18">
        <v>400000</v>
      </c>
    </row>
    <row r="478" hidden="1" spans="1:11">
      <c r="A478" s="15">
        <v>45419</v>
      </c>
      <c r="B478" s="9">
        <v>20240002660</v>
      </c>
      <c r="C478" s="220" t="s">
        <v>1608</v>
      </c>
      <c r="D478" s="9" t="s">
        <v>1609</v>
      </c>
      <c r="E478" s="16"/>
      <c r="F478" s="16"/>
      <c r="G478" s="9" t="s">
        <v>1610</v>
      </c>
      <c r="H478" s="9">
        <v>146.29</v>
      </c>
      <c r="I478" s="9">
        <v>146.29</v>
      </c>
      <c r="J478" s="9">
        <v>5092</v>
      </c>
      <c r="K478" s="18">
        <v>745000</v>
      </c>
    </row>
    <row r="479" hidden="1" spans="1:11">
      <c r="A479" s="15">
        <v>45356</v>
      </c>
      <c r="B479" s="9">
        <v>20240001155</v>
      </c>
      <c r="C479" s="9" t="s">
        <v>1611</v>
      </c>
      <c r="D479" s="9" t="s">
        <v>1612</v>
      </c>
      <c r="E479" s="16"/>
      <c r="F479" s="16"/>
      <c r="G479" s="9" t="s">
        <v>1613</v>
      </c>
      <c r="H479" s="9">
        <v>153.46</v>
      </c>
      <c r="I479" s="9">
        <v>153.46</v>
      </c>
      <c r="J479" s="9">
        <v>5017.59</v>
      </c>
      <c r="K479" s="18">
        <v>770000</v>
      </c>
    </row>
    <row r="480" hidden="1" spans="1:11">
      <c r="A480" s="15">
        <v>45465</v>
      </c>
      <c r="B480" s="9">
        <v>20240003572</v>
      </c>
      <c r="C480" s="220" t="s">
        <v>1614</v>
      </c>
      <c r="D480" s="11" t="s">
        <v>1615</v>
      </c>
      <c r="E480" s="16"/>
      <c r="F480" s="16"/>
      <c r="G480" s="9" t="s">
        <v>1616</v>
      </c>
      <c r="H480" s="9">
        <v>86.14</v>
      </c>
      <c r="I480" s="9">
        <v>86.14</v>
      </c>
      <c r="J480" s="20">
        <v>4875.78360807987</v>
      </c>
      <c r="K480" s="18">
        <v>420000</v>
      </c>
    </row>
    <row r="481" hidden="1" spans="1:11">
      <c r="A481" s="15">
        <v>45401</v>
      </c>
      <c r="B481" s="9">
        <v>20240002189</v>
      </c>
      <c r="C481" s="220" t="s">
        <v>1617</v>
      </c>
      <c r="D481" s="9" t="s">
        <v>1618</v>
      </c>
      <c r="E481" s="16"/>
      <c r="F481" s="16"/>
      <c r="G481" s="9" t="s">
        <v>1619</v>
      </c>
      <c r="H481" s="9">
        <v>146.29</v>
      </c>
      <c r="I481" s="9">
        <v>146.29</v>
      </c>
      <c r="J481" s="9">
        <v>5000</v>
      </c>
      <c r="K481" s="18">
        <v>731450</v>
      </c>
    </row>
    <row r="482" hidden="1" spans="1:11">
      <c r="A482" s="15">
        <v>45314</v>
      </c>
      <c r="B482" s="9">
        <v>20240000535</v>
      </c>
      <c r="C482" s="9" t="s">
        <v>1620</v>
      </c>
      <c r="D482" s="9" t="s">
        <v>1621</v>
      </c>
      <c r="E482" s="16"/>
      <c r="F482" s="16"/>
      <c r="G482" s="9" t="s">
        <v>1622</v>
      </c>
      <c r="H482" s="9">
        <v>132.34</v>
      </c>
      <c r="I482" s="9">
        <v>132.34</v>
      </c>
      <c r="J482" s="9">
        <v>5124</v>
      </c>
      <c r="K482" s="18">
        <v>678110</v>
      </c>
    </row>
    <row r="483" hidden="1" spans="1:11">
      <c r="A483" s="15">
        <v>45377</v>
      </c>
      <c r="B483" s="9">
        <v>20240001643</v>
      </c>
      <c r="C483" s="220" t="s">
        <v>1623</v>
      </c>
      <c r="D483" s="9" t="s">
        <v>1624</v>
      </c>
      <c r="E483" s="16"/>
      <c r="F483" s="16"/>
      <c r="G483" s="9" t="s">
        <v>1625</v>
      </c>
      <c r="H483" s="9">
        <v>86.14</v>
      </c>
      <c r="I483" s="9">
        <v>86.14</v>
      </c>
      <c r="J483" s="9">
        <v>5107.9637798932</v>
      </c>
      <c r="K483" s="18">
        <v>440000</v>
      </c>
    </row>
    <row r="484" ht="36" hidden="1" spans="1:11">
      <c r="A484" s="15">
        <v>45314</v>
      </c>
      <c r="B484" s="9">
        <v>20240000533</v>
      </c>
      <c r="C484" s="220" t="s">
        <v>1626</v>
      </c>
      <c r="D484" s="11" t="s">
        <v>1627</v>
      </c>
      <c r="E484" s="16"/>
      <c r="F484" s="16"/>
      <c r="G484" s="9" t="s">
        <v>1628</v>
      </c>
      <c r="H484" s="9">
        <v>126.97</v>
      </c>
      <c r="I484" s="9">
        <v>126.97</v>
      </c>
      <c r="J484" s="9">
        <v>5158.69</v>
      </c>
      <c r="K484" s="18">
        <v>655000</v>
      </c>
    </row>
    <row r="485" hidden="1" spans="1:11">
      <c r="A485" s="15">
        <v>45293</v>
      </c>
      <c r="B485" s="9">
        <v>20240000015</v>
      </c>
      <c r="C485" s="220" t="s">
        <v>1629</v>
      </c>
      <c r="D485" s="9" t="s">
        <v>1630</v>
      </c>
      <c r="E485" s="16"/>
      <c r="F485" s="16"/>
      <c r="G485" s="9" t="s">
        <v>1631</v>
      </c>
      <c r="H485" s="9">
        <v>132.34</v>
      </c>
      <c r="I485" s="9">
        <v>132.34</v>
      </c>
      <c r="J485" s="9">
        <v>5175</v>
      </c>
      <c r="K485" s="18">
        <v>684860</v>
      </c>
    </row>
    <row r="486" hidden="1" spans="1:11">
      <c r="A486" s="15">
        <v>45341</v>
      </c>
      <c r="B486" s="9">
        <v>20240000869</v>
      </c>
      <c r="C486" s="220" t="s">
        <v>1632</v>
      </c>
      <c r="D486" s="9" t="s">
        <v>1633</v>
      </c>
      <c r="E486" s="16"/>
      <c r="F486" s="16"/>
      <c r="G486" s="9" t="s">
        <v>1634</v>
      </c>
      <c r="H486" s="9">
        <v>86.14</v>
      </c>
      <c r="I486" s="9">
        <v>86.14</v>
      </c>
      <c r="J486" s="9">
        <v>5205</v>
      </c>
      <c r="K486" s="18">
        <v>448359</v>
      </c>
    </row>
    <row r="487" hidden="1" spans="1:11">
      <c r="A487" s="15">
        <v>45374</v>
      </c>
      <c r="B487" s="9">
        <v>20240001570</v>
      </c>
      <c r="C487" s="220" t="s">
        <v>1635</v>
      </c>
      <c r="D487" s="9" t="s">
        <v>1636</v>
      </c>
      <c r="E487" s="16"/>
      <c r="F487" s="16"/>
      <c r="G487" s="9" t="s">
        <v>1637</v>
      </c>
      <c r="H487" s="9">
        <v>126.97</v>
      </c>
      <c r="I487" s="9">
        <v>126.97</v>
      </c>
      <c r="J487" s="9">
        <v>5198</v>
      </c>
      <c r="K487" s="18">
        <v>660000</v>
      </c>
    </row>
    <row r="488" hidden="1" spans="1:11">
      <c r="A488" s="15">
        <v>45317</v>
      </c>
      <c r="B488" s="9">
        <v>20240000614</v>
      </c>
      <c r="C488" s="220" t="s">
        <v>1638</v>
      </c>
      <c r="D488" s="9" t="s">
        <v>1639</v>
      </c>
      <c r="E488" s="16"/>
      <c r="F488" s="16"/>
      <c r="G488" s="9" t="s">
        <v>1640</v>
      </c>
      <c r="H488" s="9">
        <v>132.34</v>
      </c>
      <c r="I488" s="9">
        <v>132.34</v>
      </c>
      <c r="J488" s="9">
        <v>5235</v>
      </c>
      <c r="K488" s="18">
        <v>692800</v>
      </c>
    </row>
    <row r="489" hidden="1" spans="1:11">
      <c r="A489" s="15">
        <v>45382</v>
      </c>
      <c r="B489" s="9">
        <v>20240001771</v>
      </c>
      <c r="C489" s="220" t="s">
        <v>1641</v>
      </c>
      <c r="D489" s="9" t="s">
        <v>1642</v>
      </c>
      <c r="E489" s="16"/>
      <c r="F489" s="16"/>
      <c r="G489" s="9" t="s">
        <v>1643</v>
      </c>
      <c r="H489" s="9">
        <v>86.14</v>
      </c>
      <c r="I489" s="9">
        <v>86.14</v>
      </c>
      <c r="J489" s="9">
        <v>5282.099</v>
      </c>
      <c r="K489" s="18">
        <v>455000</v>
      </c>
    </row>
    <row r="490" hidden="1" spans="1:11">
      <c r="A490" s="15">
        <v>45355</v>
      </c>
      <c r="B490" s="9">
        <v>20240001126</v>
      </c>
      <c r="C490" s="220" t="s">
        <v>1644</v>
      </c>
      <c r="D490" s="9" t="s">
        <v>1645</v>
      </c>
      <c r="E490" s="16"/>
      <c r="F490" s="16"/>
      <c r="G490" s="9" t="s">
        <v>1646</v>
      </c>
      <c r="H490" s="9">
        <v>126.97</v>
      </c>
      <c r="I490" s="9">
        <v>126.97</v>
      </c>
      <c r="J490" s="9">
        <v>5235</v>
      </c>
      <c r="K490" s="18">
        <v>664688</v>
      </c>
    </row>
    <row r="491" hidden="1" spans="1:11">
      <c r="A491" s="15">
        <v>45306</v>
      </c>
      <c r="B491" s="9">
        <v>20240000357</v>
      </c>
      <c r="C491" s="220" t="s">
        <v>1647</v>
      </c>
      <c r="D491" s="9" t="s">
        <v>1648</v>
      </c>
      <c r="E491" s="16"/>
      <c r="F491" s="16"/>
      <c r="G491" s="9" t="s">
        <v>1649</v>
      </c>
      <c r="H491" s="9">
        <v>132.34</v>
      </c>
      <c r="I491" s="9">
        <v>132.34</v>
      </c>
      <c r="J491" s="9">
        <v>5237</v>
      </c>
      <c r="K491" s="18">
        <v>693065</v>
      </c>
    </row>
    <row r="492" hidden="1" spans="1:11">
      <c r="A492" s="15">
        <v>45345</v>
      </c>
      <c r="B492" s="9">
        <v>20240000937</v>
      </c>
      <c r="C492" s="220" t="s">
        <v>1650</v>
      </c>
      <c r="D492" s="9" t="s">
        <v>1651</v>
      </c>
      <c r="E492" s="16"/>
      <c r="F492" s="16"/>
      <c r="G492" s="9" t="s">
        <v>1652</v>
      </c>
      <c r="H492" s="9">
        <v>86.14</v>
      </c>
      <c r="I492" s="9">
        <v>86.14</v>
      </c>
      <c r="J492" s="9">
        <v>5340.14</v>
      </c>
      <c r="K492" s="18">
        <v>460000</v>
      </c>
    </row>
    <row r="493" hidden="1" spans="1:11">
      <c r="A493" s="15">
        <v>45374</v>
      </c>
      <c r="B493" s="9">
        <v>20240001569</v>
      </c>
      <c r="C493" s="220" t="s">
        <v>1653</v>
      </c>
      <c r="D493" s="9" t="s">
        <v>1654</v>
      </c>
      <c r="E493" s="16"/>
      <c r="F493" s="16"/>
      <c r="G493" s="9" t="s">
        <v>1655</v>
      </c>
      <c r="H493" s="9">
        <v>126.97</v>
      </c>
      <c r="I493" s="9">
        <v>126.97</v>
      </c>
      <c r="J493" s="9">
        <v>5261.05</v>
      </c>
      <c r="K493" s="18">
        <v>668000</v>
      </c>
    </row>
    <row r="494" hidden="1" spans="1:11">
      <c r="A494" s="15">
        <v>45308</v>
      </c>
      <c r="B494" s="9">
        <v>20240000403</v>
      </c>
      <c r="C494" s="220" t="s">
        <v>1656</v>
      </c>
      <c r="D494" s="9" t="s">
        <v>1657</v>
      </c>
      <c r="E494" s="16"/>
      <c r="F494" s="16"/>
      <c r="G494" s="9" t="s">
        <v>1658</v>
      </c>
      <c r="H494" s="9">
        <v>132.34</v>
      </c>
      <c r="I494" s="9">
        <v>132.34</v>
      </c>
      <c r="J494" s="9">
        <v>5236.51</v>
      </c>
      <c r="K494" s="18">
        <v>693000</v>
      </c>
    </row>
    <row r="495" ht="48" hidden="1" spans="1:11">
      <c r="A495" s="15">
        <v>45457</v>
      </c>
      <c r="B495" s="9">
        <v>20240003503</v>
      </c>
      <c r="C495" s="220" t="s">
        <v>1659</v>
      </c>
      <c r="D495" s="11" t="s">
        <v>1660</v>
      </c>
      <c r="E495" s="16"/>
      <c r="F495" s="16"/>
      <c r="G495" s="9" t="s">
        <v>1661</v>
      </c>
      <c r="H495" s="9">
        <v>86.14</v>
      </c>
      <c r="I495" s="9">
        <v>86.14</v>
      </c>
      <c r="J495" s="9">
        <v>5456.23403761319</v>
      </c>
      <c r="K495" s="18">
        <v>470000</v>
      </c>
    </row>
    <row r="496" hidden="1" spans="1:11">
      <c r="A496" s="15">
        <v>45356</v>
      </c>
      <c r="B496" s="9">
        <v>20240001176</v>
      </c>
      <c r="C496" s="220" t="s">
        <v>1662</v>
      </c>
      <c r="D496" s="9" t="s">
        <v>1663</v>
      </c>
      <c r="E496" s="16"/>
      <c r="F496" s="16"/>
      <c r="G496" s="9" t="s">
        <v>1664</v>
      </c>
      <c r="H496" s="9">
        <v>126.97</v>
      </c>
      <c r="I496" s="9">
        <v>126.97</v>
      </c>
      <c r="J496" s="9">
        <v>5327</v>
      </c>
      <c r="K496" s="18">
        <v>676369</v>
      </c>
    </row>
    <row r="497" hidden="1" spans="1:11">
      <c r="A497" s="15">
        <v>45312</v>
      </c>
      <c r="B497" s="9">
        <v>20240000481</v>
      </c>
      <c r="C497" s="220" t="s">
        <v>1665</v>
      </c>
      <c r="D497" s="9" t="s">
        <v>1666</v>
      </c>
      <c r="E497" s="16"/>
      <c r="F497" s="16"/>
      <c r="G497" s="9" t="s">
        <v>1667</v>
      </c>
      <c r="H497" s="9">
        <v>132.34</v>
      </c>
      <c r="I497" s="9">
        <v>132.34</v>
      </c>
      <c r="J497" s="9">
        <v>5288.44</v>
      </c>
      <c r="K497" s="18">
        <v>699872</v>
      </c>
    </row>
    <row r="498" hidden="1" spans="1:11">
      <c r="A498" s="15">
        <v>45646</v>
      </c>
      <c r="B498" s="9">
        <v>20240007359</v>
      </c>
      <c r="C498" s="220" t="s">
        <v>1668</v>
      </c>
      <c r="D498" s="11" t="s">
        <v>1669</v>
      </c>
      <c r="E498" s="16"/>
      <c r="F498" s="16"/>
      <c r="G498" s="9" t="s">
        <v>1670</v>
      </c>
      <c r="H498" s="9">
        <v>86.14</v>
      </c>
      <c r="I498" s="9">
        <v>86.14</v>
      </c>
      <c r="J498" s="9">
        <v>5030.35</v>
      </c>
      <c r="K498" s="18">
        <v>433314</v>
      </c>
    </row>
    <row r="499" hidden="1" spans="1:11">
      <c r="A499" s="15">
        <v>45356</v>
      </c>
      <c r="B499" s="9">
        <v>20240001164</v>
      </c>
      <c r="C499" s="220" t="s">
        <v>1671</v>
      </c>
      <c r="D499" s="9" t="s">
        <v>1020</v>
      </c>
      <c r="E499" s="16"/>
      <c r="F499" s="16"/>
      <c r="G499" s="9" t="s">
        <v>1672</v>
      </c>
      <c r="H499" s="9">
        <v>126.97</v>
      </c>
      <c r="I499" s="9">
        <v>126.97</v>
      </c>
      <c r="J499" s="9">
        <v>5300</v>
      </c>
      <c r="K499" s="18">
        <v>672941</v>
      </c>
    </row>
    <row r="500" hidden="1" spans="1:11">
      <c r="A500" s="15">
        <v>45325</v>
      </c>
      <c r="B500" s="9">
        <v>20240000768</v>
      </c>
      <c r="C500" s="220" t="s">
        <v>1673</v>
      </c>
      <c r="D500" s="9" t="s">
        <v>1674</v>
      </c>
      <c r="E500" s="16"/>
      <c r="F500" s="16"/>
      <c r="G500" s="9" t="s">
        <v>1675</v>
      </c>
      <c r="H500" s="9">
        <v>132.34</v>
      </c>
      <c r="I500" s="9">
        <v>132.34</v>
      </c>
      <c r="J500" s="9">
        <v>5360</v>
      </c>
      <c r="K500" s="18">
        <v>709343</v>
      </c>
    </row>
    <row r="501" hidden="1" spans="1:11">
      <c r="A501" s="15">
        <v>45569</v>
      </c>
      <c r="B501" s="9">
        <v>20240005800</v>
      </c>
      <c r="C501" s="220" t="s">
        <v>1676</v>
      </c>
      <c r="D501" s="9" t="s">
        <v>1677</v>
      </c>
      <c r="E501" s="16"/>
      <c r="F501" s="16"/>
      <c r="G501" s="9" t="s">
        <v>1678</v>
      </c>
      <c r="H501" s="9">
        <v>86.14</v>
      </c>
      <c r="I501" s="9">
        <v>86.14</v>
      </c>
      <c r="J501" s="9">
        <v>5224.05</v>
      </c>
      <c r="K501" s="18">
        <v>450000</v>
      </c>
    </row>
    <row r="502" hidden="1" spans="1:11">
      <c r="A502" s="15">
        <v>45380</v>
      </c>
      <c r="B502" s="9">
        <v>20240001739</v>
      </c>
      <c r="C502" s="220" t="s">
        <v>1679</v>
      </c>
      <c r="D502" s="9" t="s">
        <v>1680</v>
      </c>
      <c r="E502" s="16"/>
      <c r="F502" s="16"/>
      <c r="G502" s="9" t="s">
        <v>1681</v>
      </c>
      <c r="H502" s="9">
        <v>126.97</v>
      </c>
      <c r="I502" s="9">
        <v>126.97</v>
      </c>
      <c r="J502" s="9">
        <v>5400</v>
      </c>
      <c r="K502" s="18">
        <v>685638</v>
      </c>
    </row>
    <row r="503" hidden="1" spans="1:11">
      <c r="A503" s="15">
        <v>45359</v>
      </c>
      <c r="B503" s="9">
        <v>20240001229</v>
      </c>
      <c r="C503" s="220" t="s">
        <v>1682</v>
      </c>
      <c r="D503" s="9" t="s">
        <v>1683</v>
      </c>
      <c r="E503" s="16"/>
      <c r="F503" s="16"/>
      <c r="G503" s="9" t="s">
        <v>1684</v>
      </c>
      <c r="H503" s="9">
        <v>132.34</v>
      </c>
      <c r="I503" s="9">
        <v>132.34</v>
      </c>
      <c r="J503" s="9">
        <v>5400</v>
      </c>
      <c r="K503" s="18">
        <v>714636</v>
      </c>
    </row>
    <row r="504" ht="48" hidden="1" spans="1:11">
      <c r="A504" s="15">
        <v>45639</v>
      </c>
      <c r="B504" s="9">
        <v>20240007158</v>
      </c>
      <c r="C504" s="9" t="s">
        <v>1686</v>
      </c>
      <c r="D504" s="11" t="s">
        <v>1687</v>
      </c>
      <c r="E504" s="16"/>
      <c r="F504" s="16"/>
      <c r="G504" s="9" t="s">
        <v>1688</v>
      </c>
      <c r="H504" s="9">
        <v>86.14</v>
      </c>
      <c r="I504" s="9">
        <v>86.14</v>
      </c>
      <c r="J504" s="9">
        <v>5500</v>
      </c>
      <c r="K504" s="18">
        <v>473770</v>
      </c>
    </row>
    <row r="505" hidden="1" spans="1:11">
      <c r="A505" s="35">
        <v>45294</v>
      </c>
      <c r="B505" s="9">
        <v>20240000056</v>
      </c>
      <c r="C505" s="9" t="s">
        <v>1689</v>
      </c>
      <c r="D505" s="9" t="s">
        <v>1690</v>
      </c>
      <c r="E505" s="16"/>
      <c r="F505" s="16"/>
      <c r="G505" s="9" t="s">
        <v>1691</v>
      </c>
      <c r="H505" s="9">
        <v>126.97</v>
      </c>
      <c r="I505" s="9">
        <v>126.97</v>
      </c>
      <c r="J505" s="9">
        <v>5444</v>
      </c>
      <c r="K505" s="18">
        <v>691225</v>
      </c>
    </row>
    <row r="506" hidden="1" spans="1:11">
      <c r="A506" s="15">
        <v>45395</v>
      </c>
      <c r="B506" s="9">
        <v>20240002044</v>
      </c>
      <c r="C506" s="220" t="s">
        <v>1692</v>
      </c>
      <c r="D506" s="9" t="s">
        <v>1693</v>
      </c>
      <c r="E506" s="16"/>
      <c r="F506" s="16"/>
      <c r="G506" s="9" t="s">
        <v>1694</v>
      </c>
      <c r="H506" s="9">
        <v>132.34</v>
      </c>
      <c r="I506" s="9">
        <v>132.34</v>
      </c>
      <c r="J506" s="9">
        <v>5380.08</v>
      </c>
      <c r="K506" s="18">
        <v>712000</v>
      </c>
    </row>
    <row r="507" hidden="1" spans="1:11">
      <c r="A507" s="15">
        <v>45640</v>
      </c>
      <c r="B507" s="9">
        <v>20240007184</v>
      </c>
      <c r="C507" s="220" t="s">
        <v>1695</v>
      </c>
      <c r="D507" s="9" t="s">
        <v>1696</v>
      </c>
      <c r="E507" s="16"/>
      <c r="F507" s="16"/>
      <c r="G507" s="9" t="s">
        <v>1697</v>
      </c>
      <c r="H507" s="9">
        <v>86.14</v>
      </c>
      <c r="I507" s="9">
        <v>86.14</v>
      </c>
      <c r="J507" s="9">
        <v>5275.86</v>
      </c>
      <c r="K507" s="18">
        <v>454463</v>
      </c>
    </row>
    <row r="508" hidden="1" spans="1:11">
      <c r="A508" s="15">
        <v>45381</v>
      </c>
      <c r="B508" s="9">
        <v>20240001749</v>
      </c>
      <c r="C508" s="9" t="s">
        <v>1698</v>
      </c>
      <c r="D508" s="9" t="s">
        <v>1699</v>
      </c>
      <c r="E508" s="16"/>
      <c r="F508" s="16"/>
      <c r="G508" s="9" t="s">
        <v>1700</v>
      </c>
      <c r="H508" s="9">
        <v>126.97</v>
      </c>
      <c r="I508" s="9">
        <v>126.97</v>
      </c>
      <c r="J508" s="9">
        <v>5423</v>
      </c>
      <c r="K508" s="18">
        <v>688663</v>
      </c>
    </row>
    <row r="509" hidden="1" spans="1:11">
      <c r="A509" s="15">
        <v>45300</v>
      </c>
      <c r="B509" s="9">
        <v>20240000205</v>
      </c>
      <c r="C509" s="220" t="s">
        <v>1701</v>
      </c>
      <c r="D509" s="9" t="s">
        <v>1702</v>
      </c>
      <c r="E509" s="16"/>
      <c r="F509" s="16"/>
      <c r="G509" s="9" t="s">
        <v>1703</v>
      </c>
      <c r="H509" s="9">
        <v>132.34</v>
      </c>
      <c r="I509" s="9">
        <v>132.34</v>
      </c>
      <c r="J509" s="9">
        <v>5487</v>
      </c>
      <c r="K509" s="18">
        <v>726150</v>
      </c>
    </row>
    <row r="510" hidden="1" spans="1:11">
      <c r="A510" s="15">
        <v>45778</v>
      </c>
      <c r="B510" s="9">
        <v>20250002344</v>
      </c>
      <c r="C510" s="220" t="s">
        <v>1704</v>
      </c>
      <c r="D510" s="9" t="s">
        <v>1705</v>
      </c>
      <c r="E510" s="16"/>
      <c r="F510" s="16"/>
      <c r="G510" s="9" t="s">
        <v>1706</v>
      </c>
      <c r="H510" s="9">
        <v>86.14</v>
      </c>
      <c r="I510" s="9">
        <v>86.14</v>
      </c>
      <c r="J510" s="9">
        <v>5374.97</v>
      </c>
      <c r="K510" s="18">
        <v>463000</v>
      </c>
    </row>
    <row r="511" hidden="1" spans="1:11">
      <c r="A511" s="15">
        <v>45383</v>
      </c>
      <c r="B511" s="9">
        <v>20240001791</v>
      </c>
      <c r="C511" s="220" t="s">
        <v>1707</v>
      </c>
      <c r="D511" s="9" t="s">
        <v>1708</v>
      </c>
      <c r="E511" s="16"/>
      <c r="F511" s="16"/>
      <c r="G511" s="9" t="s">
        <v>1709</v>
      </c>
      <c r="H511" s="9">
        <v>126.97</v>
      </c>
      <c r="I511" s="9">
        <v>126.97</v>
      </c>
      <c r="J511" s="9">
        <v>5497</v>
      </c>
      <c r="K511" s="18">
        <v>698000</v>
      </c>
    </row>
    <row r="512" hidden="1" spans="1:11">
      <c r="A512" s="15">
        <v>45569</v>
      </c>
      <c r="B512" s="9">
        <v>20240005820</v>
      </c>
      <c r="C512" s="220" t="s">
        <v>1710</v>
      </c>
      <c r="D512" s="11" t="s">
        <v>1711</v>
      </c>
      <c r="E512" s="16"/>
      <c r="F512" s="16"/>
      <c r="G512" s="9" t="s">
        <v>1712</v>
      </c>
      <c r="H512" s="9">
        <v>132.34</v>
      </c>
      <c r="I512" s="9">
        <v>132.34</v>
      </c>
      <c r="J512" s="20">
        <v>5402.75049115913</v>
      </c>
      <c r="K512" s="18">
        <v>715000</v>
      </c>
    </row>
    <row r="513" hidden="1" spans="1:11">
      <c r="A513" s="15">
        <v>45417</v>
      </c>
      <c r="B513" s="9">
        <v>20240002564</v>
      </c>
      <c r="C513" s="220" t="s">
        <v>1713</v>
      </c>
      <c r="D513" s="9" t="s">
        <v>1714</v>
      </c>
      <c r="E513" s="16"/>
      <c r="F513" s="16"/>
      <c r="G513" s="9" t="s">
        <v>1715</v>
      </c>
      <c r="H513" s="9">
        <v>126.97</v>
      </c>
      <c r="I513" s="9">
        <v>126.97</v>
      </c>
      <c r="J513" s="9">
        <v>5434.35</v>
      </c>
      <c r="K513" s="18">
        <v>690000</v>
      </c>
    </row>
    <row r="514" hidden="1" spans="1:11">
      <c r="A514" s="15">
        <v>45434</v>
      </c>
      <c r="B514" s="9">
        <v>20240003053</v>
      </c>
      <c r="C514" s="220" t="s">
        <v>1716</v>
      </c>
      <c r="D514" s="9" t="s">
        <v>1717</v>
      </c>
      <c r="E514" s="16"/>
      <c r="F514" s="16"/>
      <c r="G514" s="9" t="s">
        <v>1718</v>
      </c>
      <c r="H514" s="9">
        <v>132.34</v>
      </c>
      <c r="I514" s="9">
        <v>132.34</v>
      </c>
      <c r="J514" s="9">
        <v>5213.84</v>
      </c>
      <c r="K514" s="18">
        <v>690000</v>
      </c>
    </row>
    <row r="515" hidden="1" spans="1:11">
      <c r="A515" s="15">
        <v>46006</v>
      </c>
      <c r="B515" s="9">
        <v>20250006428</v>
      </c>
      <c r="C515" s="9" t="s">
        <v>2392</v>
      </c>
      <c r="D515" s="9" t="s">
        <v>2394</v>
      </c>
      <c r="E515" s="16"/>
      <c r="F515" s="16"/>
      <c r="G515" s="9" t="s">
        <v>2395</v>
      </c>
      <c r="H515" s="9">
        <v>86.14</v>
      </c>
      <c r="I515" s="9">
        <v>86.14</v>
      </c>
      <c r="J515" s="9">
        <v>5768.09</v>
      </c>
      <c r="K515" s="18">
        <v>496863</v>
      </c>
    </row>
    <row r="516" hidden="1" spans="1:11">
      <c r="A516" s="15">
        <v>45397</v>
      </c>
      <c r="B516" s="9">
        <v>20240002075</v>
      </c>
      <c r="C516" s="220" t="s">
        <v>1719</v>
      </c>
      <c r="D516" s="11" t="s">
        <v>1720</v>
      </c>
      <c r="E516" s="16"/>
      <c r="F516" s="16"/>
      <c r="G516" s="9" t="s">
        <v>1721</v>
      </c>
      <c r="H516" s="9">
        <v>126.97</v>
      </c>
      <c r="I516" s="9">
        <v>126.97</v>
      </c>
      <c r="J516" s="20">
        <v>5538</v>
      </c>
      <c r="K516" s="18">
        <v>703160</v>
      </c>
    </row>
    <row r="517" hidden="1" spans="1:11">
      <c r="A517" s="15">
        <v>45469</v>
      </c>
      <c r="B517" s="9">
        <v>20240003675</v>
      </c>
      <c r="C517" s="220" t="s">
        <v>1722</v>
      </c>
      <c r="D517" s="9" t="s">
        <v>1723</v>
      </c>
      <c r="E517" s="16"/>
      <c r="F517" s="16"/>
      <c r="G517" s="9" t="s">
        <v>1724</v>
      </c>
      <c r="H517" s="9">
        <v>132.34</v>
      </c>
      <c r="I517" s="9">
        <v>132.34</v>
      </c>
      <c r="J517" s="9">
        <v>5097.99758198579</v>
      </c>
      <c r="K517" s="18">
        <v>674669</v>
      </c>
    </row>
    <row r="518" hidden="1" spans="1:11">
      <c r="A518" s="15">
        <v>45987</v>
      </c>
      <c r="B518" s="9">
        <v>20250006031</v>
      </c>
      <c r="C518" s="220" t="s">
        <v>2396</v>
      </c>
      <c r="D518" s="11" t="s">
        <v>2397</v>
      </c>
      <c r="E518" s="16"/>
      <c r="F518" s="16"/>
      <c r="G518" s="9" t="s">
        <v>1727</v>
      </c>
      <c r="H518" s="9">
        <v>126.97</v>
      </c>
      <c r="I518" s="9">
        <v>126.97</v>
      </c>
      <c r="J518" s="9">
        <v>4300</v>
      </c>
      <c r="K518" s="18">
        <v>545971</v>
      </c>
    </row>
    <row r="519" ht="48" hidden="1" spans="1:11">
      <c r="A519" s="15">
        <v>45568</v>
      </c>
      <c r="B519" s="9">
        <v>20240005753</v>
      </c>
      <c r="C519" s="220" t="s">
        <v>1728</v>
      </c>
      <c r="D519" s="11" t="s">
        <v>1729</v>
      </c>
      <c r="E519" s="16"/>
      <c r="F519" s="16"/>
      <c r="G519" s="9" t="s">
        <v>1730</v>
      </c>
      <c r="H519" s="9">
        <v>102.67</v>
      </c>
      <c r="I519" s="9">
        <v>102.67</v>
      </c>
      <c r="J519" s="9">
        <v>5000</v>
      </c>
      <c r="K519" s="18">
        <v>513350</v>
      </c>
    </row>
    <row r="520" hidden="1" spans="1:11">
      <c r="A520" s="15">
        <v>45778</v>
      </c>
      <c r="B520" s="9">
        <v>20250002278</v>
      </c>
      <c r="C520" s="9" t="s">
        <v>1731</v>
      </c>
      <c r="D520" s="11" t="s">
        <v>1732</v>
      </c>
      <c r="E520" s="16"/>
      <c r="F520" s="16"/>
      <c r="G520" s="9" t="s">
        <v>1733</v>
      </c>
      <c r="H520" s="9">
        <v>153.46</v>
      </c>
      <c r="I520" s="9">
        <v>153.46</v>
      </c>
      <c r="J520" s="9">
        <v>4730.875</v>
      </c>
      <c r="K520" s="18">
        <v>726000</v>
      </c>
    </row>
    <row r="521" hidden="1" spans="1:11">
      <c r="A521" s="15">
        <v>45366</v>
      </c>
      <c r="B521" s="9">
        <v>20240001393</v>
      </c>
      <c r="C521" s="220" t="s">
        <v>1734</v>
      </c>
      <c r="D521" s="11" t="s">
        <v>1735</v>
      </c>
      <c r="E521" s="16"/>
      <c r="F521" s="16"/>
      <c r="G521" s="9" t="s">
        <v>1736</v>
      </c>
      <c r="H521" s="9">
        <v>115.78</v>
      </c>
      <c r="I521" s="9">
        <v>115.78</v>
      </c>
      <c r="J521" s="9">
        <v>5100</v>
      </c>
      <c r="K521" s="18">
        <v>590478</v>
      </c>
    </row>
    <row r="522" hidden="1" spans="1:11">
      <c r="A522" s="15">
        <v>45440</v>
      </c>
      <c r="B522" s="9">
        <v>20240003146</v>
      </c>
      <c r="C522" s="220" t="s">
        <v>1737</v>
      </c>
      <c r="D522" s="11" t="s">
        <v>1738</v>
      </c>
      <c r="E522" s="16"/>
      <c r="F522" s="16"/>
      <c r="G522" s="9" t="s">
        <v>1739</v>
      </c>
      <c r="H522" s="9">
        <v>153.46</v>
      </c>
      <c r="I522" s="9">
        <v>153.46</v>
      </c>
      <c r="J522" s="9">
        <v>5082.75</v>
      </c>
      <c r="K522" s="18">
        <v>780000</v>
      </c>
    </row>
    <row r="523" hidden="1" spans="1:11">
      <c r="A523" s="15">
        <v>45356</v>
      </c>
      <c r="B523" s="9">
        <v>20240001173</v>
      </c>
      <c r="C523" s="220" t="s">
        <v>1740</v>
      </c>
      <c r="D523" s="11" t="s">
        <v>1741</v>
      </c>
      <c r="E523" s="16"/>
      <c r="F523" s="16"/>
      <c r="G523" s="9" t="s">
        <v>1742</v>
      </c>
      <c r="H523" s="9">
        <v>115.78</v>
      </c>
      <c r="I523" s="9">
        <v>115.78</v>
      </c>
      <c r="J523" s="9">
        <v>5118</v>
      </c>
      <c r="K523" s="18">
        <v>592562</v>
      </c>
    </row>
    <row r="524" ht="48" hidden="1" spans="1:11">
      <c r="A524" s="15">
        <v>45356</v>
      </c>
      <c r="B524" s="9">
        <v>20240001149</v>
      </c>
      <c r="C524" s="220" t="s">
        <v>1743</v>
      </c>
      <c r="D524" s="11" t="s">
        <v>1744</v>
      </c>
      <c r="E524" s="16"/>
      <c r="F524" s="16"/>
      <c r="G524" s="9" t="s">
        <v>1745</v>
      </c>
      <c r="H524" s="9">
        <v>132.34</v>
      </c>
      <c r="I524" s="9">
        <v>132.34</v>
      </c>
      <c r="J524" s="9">
        <v>5100.5</v>
      </c>
      <c r="K524" s="18">
        <v>675000</v>
      </c>
    </row>
    <row r="525" hidden="1" spans="1:11">
      <c r="A525" s="15">
        <v>45898</v>
      </c>
      <c r="B525" s="9">
        <v>20250004442</v>
      </c>
      <c r="C525" s="9" t="s">
        <v>2398</v>
      </c>
      <c r="D525" s="11" t="s">
        <v>1747</v>
      </c>
      <c r="E525" s="16"/>
      <c r="F525" s="16"/>
      <c r="G525" s="9" t="s">
        <v>1748</v>
      </c>
      <c r="H525" s="9">
        <v>86.14</v>
      </c>
      <c r="I525" s="9">
        <v>86.14</v>
      </c>
      <c r="J525" s="9">
        <v>5084.75</v>
      </c>
      <c r="K525" s="18">
        <v>438000</v>
      </c>
    </row>
    <row r="526" hidden="1" spans="1:11">
      <c r="A526" s="15">
        <v>45355</v>
      </c>
      <c r="B526" s="9">
        <v>20240001132</v>
      </c>
      <c r="C526" s="220" t="s">
        <v>1749</v>
      </c>
      <c r="D526" s="11" t="s">
        <v>1750</v>
      </c>
      <c r="E526" s="16"/>
      <c r="F526" s="16"/>
      <c r="G526" s="9" t="s">
        <v>1751</v>
      </c>
      <c r="H526" s="9">
        <v>115.78</v>
      </c>
      <c r="I526" s="9">
        <v>115.78</v>
      </c>
      <c r="J526" s="9">
        <v>5096</v>
      </c>
      <c r="K526" s="18">
        <v>590000</v>
      </c>
    </row>
    <row r="527" hidden="1" spans="1:11">
      <c r="A527" s="15">
        <v>45401</v>
      </c>
      <c r="B527" s="9">
        <v>20240002185</v>
      </c>
      <c r="C527" s="220" t="s">
        <v>1752</v>
      </c>
      <c r="D527" s="11" t="s">
        <v>1753</v>
      </c>
      <c r="E527" s="16"/>
      <c r="F527" s="16"/>
      <c r="G527" s="9" t="s">
        <v>1754</v>
      </c>
      <c r="H527" s="9">
        <v>132.34</v>
      </c>
      <c r="I527" s="9">
        <v>132.34</v>
      </c>
      <c r="J527" s="9">
        <v>5191.17</v>
      </c>
      <c r="K527" s="18">
        <v>687000</v>
      </c>
    </row>
    <row r="528" hidden="1" spans="1:11">
      <c r="A528" s="15">
        <v>45968</v>
      </c>
      <c r="B528" s="9">
        <v>20250005713</v>
      </c>
      <c r="C528" s="220" t="s">
        <v>2399</v>
      </c>
      <c r="D528" s="11" t="s">
        <v>2400</v>
      </c>
      <c r="E528" s="16"/>
      <c r="F528" s="16"/>
      <c r="G528" s="9" t="s">
        <v>2401</v>
      </c>
      <c r="H528" s="9">
        <v>86.14</v>
      </c>
      <c r="I528" s="9">
        <v>86.14</v>
      </c>
      <c r="J528" s="9">
        <v>5441.49</v>
      </c>
      <c r="K528" s="18">
        <v>468730</v>
      </c>
    </row>
    <row r="529" ht="24" hidden="1" spans="1:11">
      <c r="A529" s="15">
        <v>45353</v>
      </c>
      <c r="B529" s="9">
        <v>20240001101</v>
      </c>
      <c r="C529" s="220" t="s">
        <v>1755</v>
      </c>
      <c r="D529" s="11" t="s">
        <v>1756</v>
      </c>
      <c r="E529" s="16"/>
      <c r="F529" s="16"/>
      <c r="G529" s="9" t="s">
        <v>1757</v>
      </c>
      <c r="H529" s="9">
        <v>115.78</v>
      </c>
      <c r="I529" s="9">
        <v>115.78</v>
      </c>
      <c r="J529" s="9">
        <v>5205</v>
      </c>
      <c r="K529" s="18">
        <v>602635</v>
      </c>
    </row>
    <row r="530" hidden="1" spans="1:11">
      <c r="A530" s="15">
        <v>45344</v>
      </c>
      <c r="B530" s="9">
        <v>20240000921</v>
      </c>
      <c r="C530" s="220" t="s">
        <v>1758</v>
      </c>
      <c r="D530" s="11" t="s">
        <v>1759</v>
      </c>
      <c r="E530" s="16"/>
      <c r="F530" s="16"/>
      <c r="G530" s="9" t="s">
        <v>1760</v>
      </c>
      <c r="H530" s="9">
        <v>132.34</v>
      </c>
      <c r="I530" s="9">
        <v>132.34</v>
      </c>
      <c r="J530" s="9">
        <v>5213.84</v>
      </c>
      <c r="K530" s="18">
        <v>690000</v>
      </c>
    </row>
    <row r="531" hidden="1" spans="1:11">
      <c r="A531" s="15">
        <v>45546</v>
      </c>
      <c r="B531" s="9">
        <v>20240005221</v>
      </c>
      <c r="C531" s="220" t="s">
        <v>1761</v>
      </c>
      <c r="D531" s="11" t="s">
        <v>1762</v>
      </c>
      <c r="E531" s="16"/>
      <c r="F531" s="16"/>
      <c r="G531" s="9" t="s">
        <v>1763</v>
      </c>
      <c r="H531" s="9">
        <v>86.14</v>
      </c>
      <c r="I531" s="9">
        <v>86.14</v>
      </c>
      <c r="J531" s="9">
        <v>5300</v>
      </c>
      <c r="K531" s="18">
        <v>456542</v>
      </c>
    </row>
    <row r="532" hidden="1" spans="1:11">
      <c r="A532" s="15">
        <v>45311</v>
      </c>
      <c r="B532" s="9">
        <v>20240000478</v>
      </c>
      <c r="C532" s="220" t="s">
        <v>1764</v>
      </c>
      <c r="D532" s="11" t="s">
        <v>1765</v>
      </c>
      <c r="E532" s="16"/>
      <c r="F532" s="16"/>
      <c r="G532" s="9" t="s">
        <v>1766</v>
      </c>
      <c r="H532" s="9">
        <v>115.78</v>
      </c>
      <c r="I532" s="9">
        <v>115.78</v>
      </c>
      <c r="J532" s="9">
        <v>5268.6128865089</v>
      </c>
      <c r="K532" s="18">
        <v>610000</v>
      </c>
    </row>
    <row r="533" hidden="1" spans="1:11">
      <c r="A533" s="15">
        <v>45343</v>
      </c>
      <c r="B533" s="9">
        <v>20240000900</v>
      </c>
      <c r="C533" s="220" t="s">
        <v>1767</v>
      </c>
      <c r="D533" s="11" t="s">
        <v>1768</v>
      </c>
      <c r="E533" s="16"/>
      <c r="F533" s="16"/>
      <c r="G533" s="9" t="s">
        <v>1769</v>
      </c>
      <c r="H533" s="9">
        <v>132.34</v>
      </c>
      <c r="I533" s="9">
        <v>132.34</v>
      </c>
      <c r="J533" s="9">
        <v>5307</v>
      </c>
      <c r="K533" s="18">
        <v>702328</v>
      </c>
    </row>
    <row r="534" hidden="1" spans="1:11">
      <c r="A534" s="15">
        <v>45707</v>
      </c>
      <c r="B534" s="9">
        <v>20250000715</v>
      </c>
      <c r="C534" s="220" t="s">
        <v>1771</v>
      </c>
      <c r="D534" s="11" t="s">
        <v>1772</v>
      </c>
      <c r="E534" s="16"/>
      <c r="F534" s="16"/>
      <c r="G534" s="9" t="s">
        <v>1773</v>
      </c>
      <c r="H534" s="9">
        <v>86.14</v>
      </c>
      <c r="I534" s="9">
        <v>86.14</v>
      </c>
      <c r="J534" s="9">
        <v>5200</v>
      </c>
      <c r="K534" s="18">
        <v>447928</v>
      </c>
    </row>
    <row r="535" hidden="1" spans="1:11">
      <c r="A535" s="15">
        <v>45360</v>
      </c>
      <c r="B535" s="9">
        <v>20240001249</v>
      </c>
      <c r="C535" s="9" t="s">
        <v>1774</v>
      </c>
      <c r="D535" s="11" t="s">
        <v>1775</v>
      </c>
      <c r="E535" s="16"/>
      <c r="F535" s="16"/>
      <c r="G535" s="9" t="s">
        <v>1776</v>
      </c>
      <c r="H535" s="9">
        <v>115.78</v>
      </c>
      <c r="I535" s="9">
        <v>115.78</v>
      </c>
      <c r="J535" s="9">
        <v>5285.88</v>
      </c>
      <c r="K535" s="18">
        <v>612000</v>
      </c>
    </row>
    <row r="536" ht="36" hidden="1" spans="1:11">
      <c r="A536" s="15">
        <v>45367</v>
      </c>
      <c r="B536" s="9">
        <v>20240001546</v>
      </c>
      <c r="C536" s="220" t="s">
        <v>1777</v>
      </c>
      <c r="D536" s="11" t="s">
        <v>1778</v>
      </c>
      <c r="E536" s="16"/>
      <c r="F536" s="16"/>
      <c r="G536" s="9" t="s">
        <v>1779</v>
      </c>
      <c r="H536" s="9">
        <v>132.34</v>
      </c>
      <c r="I536" s="9">
        <v>132.34</v>
      </c>
      <c r="J536" s="9">
        <v>5289.40607526069</v>
      </c>
      <c r="K536" s="18">
        <v>700000</v>
      </c>
    </row>
    <row r="537" hidden="1" spans="1:11">
      <c r="A537" s="15">
        <v>45968</v>
      </c>
      <c r="B537" s="9">
        <v>20250005712</v>
      </c>
      <c r="C537" s="220" t="s">
        <v>2402</v>
      </c>
      <c r="D537" s="11" t="s">
        <v>2403</v>
      </c>
      <c r="E537" s="16"/>
      <c r="F537" s="16"/>
      <c r="G537" s="9" t="s">
        <v>2404</v>
      </c>
      <c r="H537" s="9">
        <v>86.14</v>
      </c>
      <c r="I537" s="9">
        <v>86.14</v>
      </c>
      <c r="J537" s="9">
        <v>5613.83</v>
      </c>
      <c r="K537" s="18">
        <v>483575</v>
      </c>
    </row>
    <row r="538" hidden="1" spans="1:11">
      <c r="A538" s="15">
        <v>45358</v>
      </c>
      <c r="B538" s="9">
        <v>20240001205</v>
      </c>
      <c r="C538" s="220" t="s">
        <v>1780</v>
      </c>
      <c r="D538" s="11" t="s">
        <v>1781</v>
      </c>
      <c r="E538" s="16"/>
      <c r="F538" s="16"/>
      <c r="G538" s="9" t="s">
        <v>1782</v>
      </c>
      <c r="H538" s="9">
        <v>115.78</v>
      </c>
      <c r="I538" s="9">
        <v>115.78</v>
      </c>
      <c r="J538" s="9">
        <v>5294.52409742615</v>
      </c>
      <c r="K538" s="18">
        <v>613000</v>
      </c>
    </row>
    <row r="539" hidden="1" spans="1:11">
      <c r="A539" s="15">
        <v>45342</v>
      </c>
      <c r="B539" s="9">
        <v>20240000896</v>
      </c>
      <c r="C539" s="220" t="s">
        <v>1783</v>
      </c>
      <c r="D539" s="11" t="s">
        <v>1784</v>
      </c>
      <c r="E539" s="16"/>
      <c r="F539" s="16"/>
      <c r="G539" s="9" t="s">
        <v>1785</v>
      </c>
      <c r="H539" s="9">
        <v>132.34</v>
      </c>
      <c r="I539" s="9">
        <v>132.34</v>
      </c>
      <c r="J539" s="9">
        <v>5471</v>
      </c>
      <c r="K539" s="18">
        <v>724000</v>
      </c>
    </row>
    <row r="540" hidden="1" spans="1:11">
      <c r="A540" s="15">
        <v>45350</v>
      </c>
      <c r="B540" s="9">
        <v>20240001009</v>
      </c>
      <c r="C540" s="220" t="s">
        <v>1786</v>
      </c>
      <c r="D540" s="11" t="s">
        <v>1787</v>
      </c>
      <c r="E540" s="16"/>
      <c r="F540" s="16"/>
      <c r="G540" s="9" t="s">
        <v>1788</v>
      </c>
      <c r="H540" s="9">
        <v>115.78</v>
      </c>
      <c r="I540" s="9">
        <v>115.78</v>
      </c>
      <c r="J540" s="9">
        <v>5337.7</v>
      </c>
      <c r="K540" s="18">
        <v>618000</v>
      </c>
    </row>
    <row r="541" hidden="1" spans="1:11">
      <c r="A541" s="15">
        <v>45373</v>
      </c>
      <c r="B541" s="9">
        <v>20240001551</v>
      </c>
      <c r="C541" s="220" t="s">
        <v>1789</v>
      </c>
      <c r="D541" s="11" t="s">
        <v>1790</v>
      </c>
      <c r="E541" s="16"/>
      <c r="F541" s="16"/>
      <c r="G541" s="9" t="s">
        <v>1791</v>
      </c>
      <c r="H541" s="9">
        <v>132.34</v>
      </c>
      <c r="I541" s="9">
        <v>132.34</v>
      </c>
      <c r="J541" s="9">
        <v>5380.08</v>
      </c>
      <c r="K541" s="18">
        <v>712000</v>
      </c>
    </row>
    <row r="542" hidden="1" spans="1:11">
      <c r="A542" s="15">
        <v>45369</v>
      </c>
      <c r="B542" s="9">
        <v>20240001462</v>
      </c>
      <c r="C542" s="220" t="s">
        <v>1792</v>
      </c>
      <c r="D542" s="11" t="s">
        <v>1793</v>
      </c>
      <c r="E542" s="16"/>
      <c r="F542" s="16"/>
      <c r="G542" s="9" t="s">
        <v>1794</v>
      </c>
      <c r="H542" s="9">
        <v>115.78</v>
      </c>
      <c r="I542" s="9">
        <v>115.78</v>
      </c>
      <c r="J542" s="9">
        <v>5458.99982725859</v>
      </c>
      <c r="K542" s="18">
        <v>632043</v>
      </c>
    </row>
    <row r="543" hidden="1" spans="1:11">
      <c r="A543" s="15">
        <v>45390</v>
      </c>
      <c r="B543" s="9">
        <v>20240001966</v>
      </c>
      <c r="C543" s="220" t="s">
        <v>1795</v>
      </c>
      <c r="D543" s="11" t="s">
        <v>1796</v>
      </c>
      <c r="E543" s="16"/>
      <c r="F543" s="16"/>
      <c r="G543" s="9" t="s">
        <v>1797</v>
      </c>
      <c r="H543" s="9">
        <v>132.34</v>
      </c>
      <c r="I543" s="9">
        <v>132.34</v>
      </c>
      <c r="J543" s="9">
        <v>5425.42</v>
      </c>
      <c r="K543" s="18">
        <v>718000</v>
      </c>
    </row>
    <row r="544" hidden="1" spans="1:11">
      <c r="A544" s="15">
        <v>45351</v>
      </c>
      <c r="B544" s="9">
        <v>20240001058</v>
      </c>
      <c r="C544" s="220" t="s">
        <v>1798</v>
      </c>
      <c r="D544" s="11" t="s">
        <v>1799</v>
      </c>
      <c r="E544" s="16"/>
      <c r="F544" s="16"/>
      <c r="G544" s="9" t="s">
        <v>1800</v>
      </c>
      <c r="H544" s="9">
        <v>115.78</v>
      </c>
      <c r="I544" s="9">
        <v>115.78</v>
      </c>
      <c r="J544" s="9">
        <v>5398.16</v>
      </c>
      <c r="K544" s="18">
        <v>625000</v>
      </c>
    </row>
    <row r="545" hidden="1" spans="1:11">
      <c r="A545" s="15">
        <v>45392</v>
      </c>
      <c r="B545" s="9">
        <v>20240001994</v>
      </c>
      <c r="C545" s="220" t="s">
        <v>1801</v>
      </c>
      <c r="D545" s="11" t="s">
        <v>1802</v>
      </c>
      <c r="E545" s="16"/>
      <c r="F545" s="16"/>
      <c r="G545" s="9" t="s">
        <v>1803</v>
      </c>
      <c r="H545" s="9">
        <v>132.34</v>
      </c>
      <c r="I545" s="9">
        <v>132.34</v>
      </c>
      <c r="J545" s="9">
        <v>5440.53</v>
      </c>
      <c r="K545" s="18">
        <v>720000</v>
      </c>
    </row>
    <row r="546" hidden="1" spans="1:11">
      <c r="A546" s="15">
        <v>45938</v>
      </c>
      <c r="B546" s="9">
        <v>20250005211</v>
      </c>
      <c r="C546" s="220" t="s">
        <v>2405</v>
      </c>
      <c r="D546" s="11" t="s">
        <v>2406</v>
      </c>
      <c r="E546" s="16"/>
      <c r="F546" s="16"/>
      <c r="G546" s="9" t="s">
        <v>2407</v>
      </c>
      <c r="H546" s="9">
        <v>86.14</v>
      </c>
      <c r="I546" s="9">
        <v>86.14</v>
      </c>
      <c r="J546" s="9">
        <v>5736.17</v>
      </c>
      <c r="K546" s="18">
        <v>494114</v>
      </c>
    </row>
    <row r="547" hidden="1" spans="1:11">
      <c r="A547" s="15">
        <v>45358</v>
      </c>
      <c r="B547" s="9">
        <v>20240001204</v>
      </c>
      <c r="C547" s="220" t="s">
        <v>1804</v>
      </c>
      <c r="D547" s="11" t="s">
        <v>1805</v>
      </c>
      <c r="E547" s="16"/>
      <c r="F547" s="16"/>
      <c r="G547" s="9" t="s">
        <v>1806</v>
      </c>
      <c r="H547" s="9">
        <v>115.78</v>
      </c>
      <c r="I547" s="9">
        <v>115.78</v>
      </c>
      <c r="J547" s="9">
        <v>5400</v>
      </c>
      <c r="K547" s="18">
        <v>625212</v>
      </c>
    </row>
    <row r="548" ht="24" hidden="1" spans="1:11">
      <c r="A548" s="15">
        <v>45414</v>
      </c>
      <c r="B548" s="9">
        <v>20240002484</v>
      </c>
      <c r="C548" s="220" t="s">
        <v>1807</v>
      </c>
      <c r="D548" s="11" t="s">
        <v>1808</v>
      </c>
      <c r="E548" s="16"/>
      <c r="F548" s="16"/>
      <c r="G548" s="9" t="s">
        <v>1809</v>
      </c>
      <c r="H548" s="9">
        <v>132.34</v>
      </c>
      <c r="I548" s="9">
        <v>132.34</v>
      </c>
      <c r="J548" s="9">
        <v>5417.86307994559</v>
      </c>
      <c r="K548" s="18">
        <v>717000</v>
      </c>
    </row>
    <row r="549" hidden="1" spans="1:11">
      <c r="A549" s="15">
        <v>46030</v>
      </c>
      <c r="B549" s="9">
        <v>20260000103</v>
      </c>
      <c r="C549" s="220" t="s">
        <v>2408</v>
      </c>
      <c r="D549" s="11" t="s">
        <v>2409</v>
      </c>
      <c r="E549" s="16"/>
      <c r="F549" s="16"/>
      <c r="G549" s="9" t="s">
        <v>2410</v>
      </c>
      <c r="H549" s="9">
        <v>86.14</v>
      </c>
      <c r="I549" s="9">
        <v>86.14</v>
      </c>
      <c r="J549" s="9">
        <v>5224.05</v>
      </c>
      <c r="K549" s="18">
        <v>450000</v>
      </c>
    </row>
    <row r="550" hidden="1" spans="1:11">
      <c r="A550" s="15">
        <v>45356</v>
      </c>
      <c r="B550" s="9">
        <v>20240001177</v>
      </c>
      <c r="C550" s="220" t="s">
        <v>1810</v>
      </c>
      <c r="D550" s="11" t="s">
        <v>1811</v>
      </c>
      <c r="E550" s="16"/>
      <c r="F550" s="16"/>
      <c r="G550" s="9" t="s">
        <v>1812</v>
      </c>
      <c r="H550" s="9">
        <v>115.78</v>
      </c>
      <c r="I550" s="9">
        <v>115.78</v>
      </c>
      <c r="J550" s="9">
        <v>5467</v>
      </c>
      <c r="K550" s="18">
        <v>633000</v>
      </c>
    </row>
    <row r="551" hidden="1" spans="1:11">
      <c r="A551" s="15">
        <v>45498</v>
      </c>
      <c r="B551" s="9">
        <v>20240004248</v>
      </c>
      <c r="C551" s="220" t="s">
        <v>1813</v>
      </c>
      <c r="D551" s="11" t="s">
        <v>1814</v>
      </c>
      <c r="E551" s="16"/>
      <c r="F551" s="16"/>
      <c r="G551" s="9" t="s">
        <v>1815</v>
      </c>
      <c r="H551" s="9">
        <v>132.34</v>
      </c>
      <c r="I551" s="9">
        <v>132.34</v>
      </c>
      <c r="J551" s="9">
        <v>5100</v>
      </c>
      <c r="K551" s="18">
        <v>674934</v>
      </c>
    </row>
    <row r="552" hidden="1" spans="1:11">
      <c r="A552" s="15">
        <v>45417</v>
      </c>
      <c r="B552" s="9">
        <v>20240002598</v>
      </c>
      <c r="C552" s="9" t="s">
        <v>1816</v>
      </c>
      <c r="D552" s="11" t="s">
        <v>1817</v>
      </c>
      <c r="E552" s="16"/>
      <c r="F552" s="16"/>
      <c r="G552" s="9" t="s">
        <v>1818</v>
      </c>
      <c r="H552" s="9">
        <v>115.78</v>
      </c>
      <c r="I552" s="9">
        <v>115.78</v>
      </c>
      <c r="J552" s="9">
        <v>5536.36</v>
      </c>
      <c r="K552" s="18">
        <v>641000</v>
      </c>
    </row>
    <row r="553" hidden="1" spans="1:11">
      <c r="A553" s="15">
        <v>45413</v>
      </c>
      <c r="B553" s="9">
        <v>20240002471</v>
      </c>
      <c r="C553" s="220" t="s">
        <v>1819</v>
      </c>
      <c r="D553" s="11" t="s">
        <v>1820</v>
      </c>
      <c r="E553" s="16"/>
      <c r="F553" s="16"/>
      <c r="G553" s="9" t="s">
        <v>1821</v>
      </c>
      <c r="H553" s="9">
        <v>132.34</v>
      </c>
      <c r="I553" s="9">
        <v>132.34</v>
      </c>
      <c r="J553" s="9">
        <v>5503.87</v>
      </c>
      <c r="K553" s="18">
        <v>728383</v>
      </c>
    </row>
    <row r="554" hidden="1" spans="1:11">
      <c r="A554" s="15">
        <v>45931</v>
      </c>
      <c r="B554" s="9">
        <v>20250004893</v>
      </c>
      <c r="C554" s="220" t="s">
        <v>2411</v>
      </c>
      <c r="D554" s="11" t="s">
        <v>2412</v>
      </c>
      <c r="E554" s="16"/>
      <c r="F554" s="16"/>
      <c r="G554" s="9" t="s">
        <v>2413</v>
      </c>
      <c r="H554" s="9">
        <v>86.14</v>
      </c>
      <c r="I554" s="9">
        <v>86.14</v>
      </c>
      <c r="J554" s="9">
        <v>5778.72</v>
      </c>
      <c r="K554" s="18">
        <v>497779</v>
      </c>
    </row>
    <row r="555" hidden="1" spans="1:11">
      <c r="A555" s="15">
        <v>45417</v>
      </c>
      <c r="B555" s="9">
        <v>20240002571</v>
      </c>
      <c r="C555" s="9" t="s">
        <v>1822</v>
      </c>
      <c r="D555" s="11" t="s">
        <v>1823</v>
      </c>
      <c r="E555" s="16"/>
      <c r="F555" s="16"/>
      <c r="G555" s="9" t="s">
        <v>1824</v>
      </c>
      <c r="H555" s="9">
        <v>115.78</v>
      </c>
      <c r="I555" s="9">
        <v>115.78</v>
      </c>
      <c r="J555" s="9">
        <v>5527.725</v>
      </c>
      <c r="K555" s="18">
        <v>640000</v>
      </c>
    </row>
    <row r="556" hidden="1" spans="1:11">
      <c r="A556" s="15">
        <v>45811</v>
      </c>
      <c r="B556" s="9">
        <v>20250002996</v>
      </c>
      <c r="C556" s="220" t="s">
        <v>1825</v>
      </c>
      <c r="D556" s="11" t="s">
        <v>1826</v>
      </c>
      <c r="E556" s="16"/>
      <c r="F556" s="16"/>
      <c r="G556" s="9" t="s">
        <v>1827</v>
      </c>
      <c r="H556" s="9">
        <v>132.34</v>
      </c>
      <c r="I556" s="9">
        <v>132.34</v>
      </c>
      <c r="J556" s="9">
        <v>5000</v>
      </c>
      <c r="K556" s="18">
        <v>661700</v>
      </c>
    </row>
    <row r="557" ht="24" hidden="1" spans="1:11">
      <c r="A557" s="15">
        <v>45398</v>
      </c>
      <c r="B557" s="9">
        <v>20240002114</v>
      </c>
      <c r="C557" s="220" t="s">
        <v>1828</v>
      </c>
      <c r="D557" s="11" t="s">
        <v>1829</v>
      </c>
      <c r="E557" s="16"/>
      <c r="F557" s="16"/>
      <c r="G557" s="9" t="s">
        <v>1830</v>
      </c>
      <c r="H557" s="9">
        <v>115.78</v>
      </c>
      <c r="I557" s="9">
        <v>115.78</v>
      </c>
      <c r="J557" s="9">
        <v>5052.69</v>
      </c>
      <c r="K557" s="18">
        <v>585000</v>
      </c>
    </row>
    <row r="558" hidden="1" spans="1:11">
      <c r="A558" s="23">
        <v>45807</v>
      </c>
      <c r="B558" s="30" t="s">
        <v>1831</v>
      </c>
      <c r="C558" s="10" t="s">
        <v>1833</v>
      </c>
      <c r="D558" s="24" t="s">
        <v>1834</v>
      </c>
      <c r="E558" s="16"/>
      <c r="F558" s="16"/>
      <c r="G558" s="17" t="s">
        <v>1835</v>
      </c>
      <c r="H558" s="9">
        <v>128.86</v>
      </c>
      <c r="I558" s="9">
        <v>128.86</v>
      </c>
      <c r="J558" s="9">
        <v>8464</v>
      </c>
      <c r="K558" s="22">
        <v>1090671</v>
      </c>
    </row>
    <row r="559" ht="24" hidden="1" spans="1:11">
      <c r="A559" s="23">
        <v>45622</v>
      </c>
      <c r="B559" s="30" t="s">
        <v>1836</v>
      </c>
      <c r="C559" s="10" t="s">
        <v>1838</v>
      </c>
      <c r="D559" s="24" t="s">
        <v>1839</v>
      </c>
      <c r="E559" s="16"/>
      <c r="F559" s="16"/>
      <c r="G559" s="19" t="s">
        <v>1840</v>
      </c>
      <c r="H559" s="9">
        <v>126.5</v>
      </c>
      <c r="I559" s="9">
        <v>126.5</v>
      </c>
      <c r="J559" s="9">
        <v>5000</v>
      </c>
      <c r="K559" s="22">
        <v>632500</v>
      </c>
    </row>
    <row r="560" hidden="1" spans="1:11">
      <c r="A560" s="23">
        <v>45607</v>
      </c>
      <c r="B560" s="30" t="s">
        <v>1841</v>
      </c>
      <c r="C560" s="10" t="s">
        <v>1843</v>
      </c>
      <c r="D560" s="24" t="s">
        <v>1844</v>
      </c>
      <c r="E560" s="16"/>
      <c r="F560" s="16"/>
      <c r="G560" s="17" t="s">
        <v>1845</v>
      </c>
      <c r="H560" s="9">
        <v>126.9</v>
      </c>
      <c r="I560" s="9">
        <v>126.9</v>
      </c>
      <c r="J560" s="9">
        <v>5910.16</v>
      </c>
      <c r="K560" s="22">
        <v>750000</v>
      </c>
    </row>
    <row r="561" hidden="1" spans="1:11">
      <c r="A561" s="23">
        <v>45263</v>
      </c>
      <c r="B561" s="9">
        <v>20230010087</v>
      </c>
      <c r="C561" s="10" t="s">
        <v>1846</v>
      </c>
      <c r="D561" s="24" t="s">
        <v>1847</v>
      </c>
      <c r="E561" s="16"/>
      <c r="F561" s="16"/>
      <c r="G561" s="17" t="s">
        <v>1848</v>
      </c>
      <c r="H561" s="9">
        <v>126.5</v>
      </c>
      <c r="I561" s="9">
        <v>126.5</v>
      </c>
      <c r="J561" s="9">
        <v>5782.38</v>
      </c>
      <c r="K561" s="22">
        <v>731471</v>
      </c>
    </row>
    <row r="562" hidden="1" spans="1:11">
      <c r="A562" s="23">
        <v>45231</v>
      </c>
      <c r="B562" s="30" t="s">
        <v>1849</v>
      </c>
      <c r="C562" s="10" t="s">
        <v>1850</v>
      </c>
      <c r="D562" s="24" t="s">
        <v>1851</v>
      </c>
      <c r="E562" s="16"/>
      <c r="F562" s="16"/>
      <c r="G562" s="17" t="s">
        <v>1852</v>
      </c>
      <c r="H562" s="9">
        <v>126.9</v>
      </c>
      <c r="I562" s="9">
        <v>126.9</v>
      </c>
      <c r="J562" s="9">
        <v>5770</v>
      </c>
      <c r="K562" s="18">
        <v>732213</v>
      </c>
    </row>
    <row r="563" hidden="1" spans="1:11">
      <c r="A563" s="23">
        <v>45234</v>
      </c>
      <c r="B563" s="30" t="s">
        <v>1853</v>
      </c>
      <c r="C563" s="10" t="s">
        <v>1854</v>
      </c>
      <c r="D563" s="13" t="s">
        <v>1855</v>
      </c>
      <c r="E563" s="16"/>
      <c r="F563" s="16"/>
      <c r="G563" s="17" t="s">
        <v>1856</v>
      </c>
      <c r="H563" s="9">
        <v>126.5</v>
      </c>
      <c r="I563" s="9">
        <v>126.5</v>
      </c>
      <c r="J563" s="9">
        <v>5833.99</v>
      </c>
      <c r="K563" s="22">
        <v>738000</v>
      </c>
    </row>
    <row r="564" hidden="1" spans="1:11">
      <c r="A564" s="23">
        <v>45612</v>
      </c>
      <c r="B564" s="30" t="s">
        <v>1857</v>
      </c>
      <c r="C564" s="27" t="s">
        <v>1858</v>
      </c>
      <c r="D564" s="13" t="s">
        <v>1859</v>
      </c>
      <c r="E564" s="16"/>
      <c r="F564" s="16"/>
      <c r="G564" s="17" t="s">
        <v>1860</v>
      </c>
      <c r="H564" s="9">
        <v>126.9</v>
      </c>
      <c r="I564" s="9">
        <v>126.9</v>
      </c>
      <c r="J564" s="9">
        <v>5752.56</v>
      </c>
      <c r="K564" s="22">
        <v>730000</v>
      </c>
    </row>
    <row r="565" hidden="1" spans="1:11">
      <c r="A565" s="23">
        <v>45166</v>
      </c>
      <c r="B565" s="30" t="s">
        <v>1861</v>
      </c>
      <c r="C565" s="10" t="s">
        <v>1862</v>
      </c>
      <c r="D565" s="13" t="s">
        <v>1863</v>
      </c>
      <c r="E565" s="16"/>
      <c r="F565" s="16"/>
      <c r="G565" s="17" t="s">
        <v>1864</v>
      </c>
      <c r="H565" s="9">
        <v>126.5</v>
      </c>
      <c r="I565" s="9">
        <v>126.5</v>
      </c>
      <c r="J565" s="9">
        <v>5883</v>
      </c>
      <c r="K565" s="18">
        <v>744200</v>
      </c>
    </row>
    <row r="566" ht="24" hidden="1" spans="1:11">
      <c r="A566" s="23">
        <v>45307</v>
      </c>
      <c r="B566" s="30" t="s">
        <v>1865</v>
      </c>
      <c r="C566" s="10" t="s">
        <v>1866</v>
      </c>
      <c r="D566" s="24" t="s">
        <v>1867</v>
      </c>
      <c r="E566" s="16"/>
      <c r="F566" s="16"/>
      <c r="G566" s="17" t="s">
        <v>1868</v>
      </c>
      <c r="H566" s="9">
        <v>126.9</v>
      </c>
      <c r="I566" s="9">
        <v>126.9</v>
      </c>
      <c r="J566" s="9">
        <v>5870.764</v>
      </c>
      <c r="K566" s="18">
        <v>745000</v>
      </c>
    </row>
    <row r="567" hidden="1" spans="1:11">
      <c r="A567" s="23">
        <v>45155</v>
      </c>
      <c r="B567" s="30" t="s">
        <v>1869</v>
      </c>
      <c r="C567" s="10" t="s">
        <v>1870</v>
      </c>
      <c r="D567" s="13" t="s">
        <v>1871</v>
      </c>
      <c r="E567" s="16"/>
      <c r="F567" s="16"/>
      <c r="G567" s="17" t="s">
        <v>1872</v>
      </c>
      <c r="H567" s="9">
        <v>126.5</v>
      </c>
      <c r="I567" s="9">
        <v>126.5</v>
      </c>
      <c r="J567" s="9">
        <v>5897.38</v>
      </c>
      <c r="K567" s="18">
        <v>746019</v>
      </c>
    </row>
    <row r="568" hidden="1" spans="1:11">
      <c r="A568" s="23">
        <v>45417</v>
      </c>
      <c r="B568" s="30" t="s">
        <v>1873</v>
      </c>
      <c r="C568" s="10" t="s">
        <v>1874</v>
      </c>
      <c r="D568" s="24" t="s">
        <v>1875</v>
      </c>
      <c r="E568" s="16"/>
      <c r="F568" s="16"/>
      <c r="G568" s="17" t="s">
        <v>1876</v>
      </c>
      <c r="H568" s="9">
        <v>126.9</v>
      </c>
      <c r="I568" s="9">
        <v>126.9</v>
      </c>
      <c r="J568" s="9">
        <v>5930</v>
      </c>
      <c r="K568" s="18">
        <v>752517</v>
      </c>
    </row>
    <row r="569" hidden="1" spans="1:11">
      <c r="A569" s="23">
        <v>45200</v>
      </c>
      <c r="B569" s="30" t="s">
        <v>1877</v>
      </c>
      <c r="C569" s="10" t="s">
        <v>1878</v>
      </c>
      <c r="D569" s="13" t="s">
        <v>1879</v>
      </c>
      <c r="E569" s="16"/>
      <c r="F569" s="16"/>
      <c r="G569" s="17" t="s">
        <v>1880</v>
      </c>
      <c r="H569" s="9">
        <v>126.5</v>
      </c>
      <c r="I569" s="9">
        <v>126.5</v>
      </c>
      <c r="J569" s="9">
        <v>5992.38</v>
      </c>
      <c r="K569" s="18">
        <v>758036</v>
      </c>
    </row>
    <row r="570" hidden="1" spans="1:11">
      <c r="A570" s="23">
        <v>45375</v>
      </c>
      <c r="B570" s="30" t="s">
        <v>1881</v>
      </c>
      <c r="C570" s="10" t="s">
        <v>1882</v>
      </c>
      <c r="D570" s="13" t="s">
        <v>1883</v>
      </c>
      <c r="E570" s="16"/>
      <c r="F570" s="16"/>
      <c r="G570" s="17" t="s">
        <v>1884</v>
      </c>
      <c r="H570" s="9">
        <v>126.9</v>
      </c>
      <c r="I570" s="9">
        <v>126.9</v>
      </c>
      <c r="J570" s="9">
        <v>5988.96</v>
      </c>
      <c r="K570" s="18">
        <v>760000</v>
      </c>
    </row>
    <row r="571" hidden="1" spans="1:11">
      <c r="A571" s="23">
        <v>45464</v>
      </c>
      <c r="B571" s="30" t="s">
        <v>1885</v>
      </c>
      <c r="C571" s="10" t="s">
        <v>1886</v>
      </c>
      <c r="D571" s="13" t="s">
        <v>1887</v>
      </c>
      <c r="E571" s="16"/>
      <c r="F571" s="16"/>
      <c r="G571" s="17" t="s">
        <v>1888</v>
      </c>
      <c r="H571" s="9">
        <v>126.5</v>
      </c>
      <c r="I571" s="9">
        <v>126.5</v>
      </c>
      <c r="J571" s="9">
        <v>6017.38</v>
      </c>
      <c r="K571" s="18">
        <v>761199</v>
      </c>
    </row>
    <row r="572" hidden="1" spans="1:11">
      <c r="A572" s="23">
        <v>45148</v>
      </c>
      <c r="B572" s="30" t="s">
        <v>1889</v>
      </c>
      <c r="C572" s="10" t="s">
        <v>1890</v>
      </c>
      <c r="D572" s="13" t="s">
        <v>1891</v>
      </c>
      <c r="E572" s="16"/>
      <c r="F572" s="16"/>
      <c r="G572" s="17" t="s">
        <v>1892</v>
      </c>
      <c r="H572" s="9">
        <v>126.9</v>
      </c>
      <c r="I572" s="9">
        <v>126.9</v>
      </c>
      <c r="J572" s="9">
        <v>5949.38</v>
      </c>
      <c r="K572" s="18">
        <v>754976</v>
      </c>
    </row>
    <row r="573" hidden="1" spans="1:11">
      <c r="A573" s="23">
        <v>45202</v>
      </c>
      <c r="B573" s="30" t="s">
        <v>1893</v>
      </c>
      <c r="C573" s="10" t="s">
        <v>1894</v>
      </c>
      <c r="D573" s="13" t="s">
        <v>1895</v>
      </c>
      <c r="E573" s="16"/>
      <c r="F573" s="16"/>
      <c r="G573" s="17" t="s">
        <v>1896</v>
      </c>
      <c r="H573" s="9">
        <v>126.5</v>
      </c>
      <c r="I573" s="9">
        <v>126.5</v>
      </c>
      <c r="J573" s="9">
        <v>6042.38</v>
      </c>
      <c r="K573" s="18">
        <v>764362</v>
      </c>
    </row>
    <row r="574" hidden="1" spans="1:11">
      <c r="A574" s="23">
        <v>45516</v>
      </c>
      <c r="B574" s="30" t="s">
        <v>1897</v>
      </c>
      <c r="C574" s="10" t="s">
        <v>1898</v>
      </c>
      <c r="D574" s="13" t="s">
        <v>1899</v>
      </c>
      <c r="E574" s="16"/>
      <c r="F574" s="16"/>
      <c r="G574" s="17" t="s">
        <v>1900</v>
      </c>
      <c r="H574" s="9">
        <v>126.9</v>
      </c>
      <c r="I574" s="9">
        <v>126.9</v>
      </c>
      <c r="J574" s="9">
        <v>5844.55</v>
      </c>
      <c r="K574" s="18">
        <v>741673</v>
      </c>
    </row>
    <row r="575" hidden="1" spans="1:11">
      <c r="A575" s="23">
        <v>45509</v>
      </c>
      <c r="B575" s="30" t="s">
        <v>1901</v>
      </c>
      <c r="C575" s="10" t="s">
        <v>1902</v>
      </c>
      <c r="D575" s="13" t="s">
        <v>1903</v>
      </c>
      <c r="E575" s="16"/>
      <c r="F575" s="16"/>
      <c r="G575" s="17" t="s">
        <v>1904</v>
      </c>
      <c r="H575" s="9">
        <v>126.5</v>
      </c>
      <c r="I575" s="9">
        <v>126.5</v>
      </c>
      <c r="J575" s="9">
        <v>5849.8</v>
      </c>
      <c r="K575" s="18">
        <v>740000</v>
      </c>
    </row>
    <row r="576" hidden="1" spans="1:11">
      <c r="A576" s="23">
        <v>45647</v>
      </c>
      <c r="B576" s="30" t="s">
        <v>1905</v>
      </c>
      <c r="C576" s="10" t="s">
        <v>1906</v>
      </c>
      <c r="D576" s="13" t="s">
        <v>1907</v>
      </c>
      <c r="E576" s="16"/>
      <c r="F576" s="16"/>
      <c r="G576" s="17" t="s">
        <v>1908</v>
      </c>
      <c r="H576" s="9">
        <v>126.9</v>
      </c>
      <c r="I576" s="9">
        <v>126.9</v>
      </c>
      <c r="J576" s="9">
        <v>6067.77</v>
      </c>
      <c r="K576" s="18">
        <v>770000</v>
      </c>
    </row>
    <row r="577" hidden="1" spans="1:11">
      <c r="A577" s="23">
        <v>45342</v>
      </c>
      <c r="B577" s="30" t="s">
        <v>1909</v>
      </c>
      <c r="C577" s="10" t="s">
        <v>1910</v>
      </c>
      <c r="D577" s="13" t="s">
        <v>1911</v>
      </c>
      <c r="E577" s="16"/>
      <c r="F577" s="16"/>
      <c r="G577" s="17" t="s">
        <v>1912</v>
      </c>
      <c r="H577" s="9">
        <v>126.9</v>
      </c>
      <c r="I577" s="9">
        <v>126.9</v>
      </c>
      <c r="J577" s="9">
        <v>7100</v>
      </c>
      <c r="K577" s="18">
        <v>900990</v>
      </c>
    </row>
    <row r="578" hidden="1" spans="1:11">
      <c r="A578" s="23">
        <v>45680</v>
      </c>
      <c r="B578" s="30" t="s">
        <v>1913</v>
      </c>
      <c r="C578" s="10" t="s">
        <v>1914</v>
      </c>
      <c r="D578" s="13" t="s">
        <v>1915</v>
      </c>
      <c r="E578" s="16"/>
      <c r="F578" s="16"/>
      <c r="G578" s="17" t="s">
        <v>1916</v>
      </c>
      <c r="H578" s="9">
        <v>128.46</v>
      </c>
      <c r="I578" s="9">
        <v>128.46</v>
      </c>
      <c r="J578" s="20">
        <v>8495.354</v>
      </c>
      <c r="K578" s="18">
        <v>1091313</v>
      </c>
    </row>
    <row r="579" hidden="1" spans="1:11">
      <c r="A579" s="23">
        <v>45778</v>
      </c>
      <c r="B579" s="30" t="s">
        <v>1917</v>
      </c>
      <c r="C579" s="10" t="s">
        <v>1918</v>
      </c>
      <c r="D579" s="13" t="s">
        <v>1919</v>
      </c>
      <c r="E579" s="16"/>
      <c r="F579" s="16"/>
      <c r="G579" s="17" t="s">
        <v>1920</v>
      </c>
      <c r="H579" s="9">
        <v>126.5</v>
      </c>
      <c r="I579" s="9">
        <v>126.5</v>
      </c>
      <c r="J579" s="13">
        <v>5451.1</v>
      </c>
      <c r="K579" s="18">
        <v>689564</v>
      </c>
    </row>
    <row r="580" ht="24" hidden="1" spans="1:11">
      <c r="A580" s="23">
        <v>45417</v>
      </c>
      <c r="B580" s="30" t="s">
        <v>1921</v>
      </c>
      <c r="C580" s="10" t="s">
        <v>1922</v>
      </c>
      <c r="D580" s="24" t="s">
        <v>1923</v>
      </c>
      <c r="E580" s="16"/>
      <c r="F580" s="16"/>
      <c r="G580" s="17" t="s">
        <v>1924</v>
      </c>
      <c r="H580" s="9">
        <v>126.5</v>
      </c>
      <c r="I580" s="9">
        <v>126.5</v>
      </c>
      <c r="J580" s="9">
        <v>5849.8</v>
      </c>
      <c r="K580" s="18">
        <v>740000</v>
      </c>
    </row>
    <row r="581" hidden="1" spans="1:11">
      <c r="A581" s="23">
        <v>45283</v>
      </c>
      <c r="B581" s="30" t="s">
        <v>1925</v>
      </c>
      <c r="C581" s="10" t="s">
        <v>1926</v>
      </c>
      <c r="D581" s="13" t="s">
        <v>1927</v>
      </c>
      <c r="E581" s="16"/>
      <c r="F581" s="16"/>
      <c r="G581" s="17" t="s">
        <v>1928</v>
      </c>
      <c r="H581" s="9">
        <v>126.5</v>
      </c>
      <c r="I581" s="9">
        <v>126.5</v>
      </c>
      <c r="J581" s="9">
        <v>5800</v>
      </c>
      <c r="K581" s="18">
        <v>733700</v>
      </c>
    </row>
    <row r="582" hidden="1" spans="1:11">
      <c r="A582" s="23">
        <v>45204</v>
      </c>
      <c r="B582" s="30" t="s">
        <v>1929</v>
      </c>
      <c r="C582" s="10" t="s">
        <v>1930</v>
      </c>
      <c r="D582" s="13" t="s">
        <v>1931</v>
      </c>
      <c r="E582" s="16"/>
      <c r="F582" s="16"/>
      <c r="G582" s="17" t="s">
        <v>1932</v>
      </c>
      <c r="H582" s="9">
        <v>126.5</v>
      </c>
      <c r="I582" s="9">
        <v>126.5</v>
      </c>
      <c r="J582" s="9">
        <v>5831.38</v>
      </c>
      <c r="K582" s="18">
        <v>737670</v>
      </c>
    </row>
    <row r="583" hidden="1" spans="1:11">
      <c r="A583" s="23">
        <v>45260</v>
      </c>
      <c r="B583" s="30" t="s">
        <v>1933</v>
      </c>
      <c r="C583" s="10" t="s">
        <v>1934</v>
      </c>
      <c r="D583" s="13" t="s">
        <v>1935</v>
      </c>
      <c r="E583" s="16"/>
      <c r="F583" s="16"/>
      <c r="G583" s="17" t="s">
        <v>1936</v>
      </c>
      <c r="H583" s="9">
        <v>126.5</v>
      </c>
      <c r="I583" s="9">
        <v>126.5</v>
      </c>
      <c r="J583" s="9">
        <v>5833.99</v>
      </c>
      <c r="K583" s="22">
        <v>738000</v>
      </c>
    </row>
    <row r="584" hidden="1" spans="1:11">
      <c r="A584" s="23">
        <v>45198</v>
      </c>
      <c r="B584" s="9">
        <v>20230008282</v>
      </c>
      <c r="C584" s="10" t="s">
        <v>1937</v>
      </c>
      <c r="D584" s="24" t="s">
        <v>1938</v>
      </c>
      <c r="E584" s="16"/>
      <c r="F584" s="16"/>
      <c r="G584" s="17" t="s">
        <v>1939</v>
      </c>
      <c r="H584" s="9">
        <v>126.5</v>
      </c>
      <c r="I584" s="9">
        <v>126.5</v>
      </c>
      <c r="J584" s="9">
        <v>5851.38</v>
      </c>
      <c r="K584" s="22">
        <v>740201</v>
      </c>
    </row>
    <row r="585" hidden="1" spans="1:11">
      <c r="A585" s="23">
        <v>45198</v>
      </c>
      <c r="B585" s="10" t="s">
        <v>1940</v>
      </c>
      <c r="C585" s="10" t="s">
        <v>1941</v>
      </c>
      <c r="D585" s="24" t="s">
        <v>1942</v>
      </c>
      <c r="E585" s="16"/>
      <c r="F585" s="16"/>
      <c r="G585" s="17" t="s">
        <v>1943</v>
      </c>
      <c r="H585" s="9">
        <v>126.5</v>
      </c>
      <c r="I585" s="9">
        <v>126.5</v>
      </c>
      <c r="J585" s="9">
        <v>5894.38</v>
      </c>
      <c r="K585" s="22">
        <v>745639</v>
      </c>
    </row>
    <row r="586" hidden="1" spans="1:11">
      <c r="A586" s="23">
        <v>45184</v>
      </c>
      <c r="B586" s="30" t="s">
        <v>1944</v>
      </c>
      <c r="C586" s="10" t="s">
        <v>1945</v>
      </c>
      <c r="D586" s="13" t="s">
        <v>1946</v>
      </c>
      <c r="E586" s="16"/>
      <c r="F586" s="16"/>
      <c r="G586" s="17" t="s">
        <v>1947</v>
      </c>
      <c r="H586" s="9">
        <v>126.5</v>
      </c>
      <c r="I586" s="9">
        <v>126.5</v>
      </c>
      <c r="J586" s="9">
        <v>5916.38</v>
      </c>
      <c r="K586" s="22">
        <v>748422</v>
      </c>
    </row>
    <row r="587" ht="24" hidden="1" spans="1:11">
      <c r="A587" s="23">
        <v>45153</v>
      </c>
      <c r="B587" s="30" t="s">
        <v>1948</v>
      </c>
      <c r="C587" s="10" t="s">
        <v>1949</v>
      </c>
      <c r="D587" s="11" t="s">
        <v>1950</v>
      </c>
      <c r="E587" s="16"/>
      <c r="F587" s="16"/>
      <c r="G587" s="19" t="s">
        <v>1951</v>
      </c>
      <c r="H587" s="9">
        <v>126.5</v>
      </c>
      <c r="I587" s="9">
        <v>126.5</v>
      </c>
      <c r="J587" s="9">
        <v>5900</v>
      </c>
      <c r="K587" s="22">
        <v>746350</v>
      </c>
    </row>
    <row r="588" hidden="1" spans="1:11">
      <c r="A588" s="23">
        <v>45149</v>
      </c>
      <c r="B588" s="30" t="s">
        <v>1952</v>
      </c>
      <c r="C588" s="9" t="s">
        <v>1953</v>
      </c>
      <c r="D588" s="24" t="s">
        <v>1954</v>
      </c>
      <c r="E588" s="16"/>
      <c r="F588" s="16"/>
      <c r="G588" s="17" t="s">
        <v>1955</v>
      </c>
      <c r="H588" s="9">
        <v>126.5</v>
      </c>
      <c r="I588" s="9">
        <v>126.5</v>
      </c>
      <c r="J588" s="9">
        <v>6011.38</v>
      </c>
      <c r="K588" s="22">
        <v>760440</v>
      </c>
    </row>
    <row r="589" hidden="1" spans="1:11">
      <c r="A589" s="23">
        <v>45151</v>
      </c>
      <c r="B589" s="30" t="s">
        <v>1956</v>
      </c>
      <c r="C589" s="10" t="s">
        <v>1957</v>
      </c>
      <c r="D589" s="13" t="s">
        <v>1958</v>
      </c>
      <c r="E589" s="16"/>
      <c r="F589" s="16"/>
      <c r="G589" s="19" t="s">
        <v>1959</v>
      </c>
      <c r="H589" s="9">
        <v>126.5</v>
      </c>
      <c r="I589" s="9">
        <v>126.5</v>
      </c>
      <c r="J589" s="9">
        <v>5954.38</v>
      </c>
      <c r="K589" s="22">
        <v>753229</v>
      </c>
    </row>
    <row r="590" hidden="1" spans="1:11">
      <c r="A590" s="23">
        <v>45177</v>
      </c>
      <c r="B590" s="29" t="s">
        <v>1960</v>
      </c>
      <c r="C590" s="10" t="s">
        <v>1961</v>
      </c>
      <c r="D590" s="13" t="s">
        <v>1962</v>
      </c>
      <c r="E590" s="16"/>
      <c r="F590" s="16"/>
      <c r="G590" s="17" t="s">
        <v>1963</v>
      </c>
      <c r="H590" s="9">
        <v>126.5</v>
      </c>
      <c r="I590" s="9">
        <v>126.5</v>
      </c>
      <c r="J590" s="9">
        <v>5986.38</v>
      </c>
      <c r="K590" s="22">
        <v>757277</v>
      </c>
    </row>
    <row r="591" hidden="1" spans="1:11">
      <c r="A591" s="23">
        <v>45393</v>
      </c>
      <c r="B591" s="30" t="s">
        <v>1964</v>
      </c>
      <c r="C591" s="10" t="s">
        <v>1965</v>
      </c>
      <c r="D591" s="24" t="s">
        <v>1966</v>
      </c>
      <c r="E591" s="16"/>
      <c r="F591" s="16"/>
      <c r="G591" s="19" t="s">
        <v>1967</v>
      </c>
      <c r="H591" s="9">
        <v>126.5</v>
      </c>
      <c r="I591" s="9">
        <v>126.5</v>
      </c>
      <c r="J591" s="9">
        <v>6029.38</v>
      </c>
      <c r="K591" s="22">
        <v>762717</v>
      </c>
    </row>
    <row r="592" ht="24" hidden="1" spans="1:11">
      <c r="A592" s="23">
        <v>45302</v>
      </c>
      <c r="B592" s="30" t="s">
        <v>1968</v>
      </c>
      <c r="C592" s="10" t="s">
        <v>1969</v>
      </c>
      <c r="D592" s="24" t="s">
        <v>1970</v>
      </c>
      <c r="E592" s="16"/>
      <c r="F592" s="16"/>
      <c r="G592" s="17" t="s">
        <v>1971</v>
      </c>
      <c r="H592" s="9">
        <v>126.5</v>
      </c>
      <c r="I592" s="9">
        <v>126.5</v>
      </c>
      <c r="J592" s="9">
        <v>6065</v>
      </c>
      <c r="K592" s="22">
        <v>767223</v>
      </c>
    </row>
    <row r="593" hidden="1" spans="1:11">
      <c r="A593" s="23">
        <v>45376</v>
      </c>
      <c r="B593" s="30" t="s">
        <v>1972</v>
      </c>
      <c r="C593" s="10" t="s">
        <v>1973</v>
      </c>
      <c r="D593" s="24" t="s">
        <v>1974</v>
      </c>
      <c r="E593" s="16"/>
      <c r="F593" s="16"/>
      <c r="G593" s="19" t="s">
        <v>1975</v>
      </c>
      <c r="H593" s="9">
        <v>126.5</v>
      </c>
      <c r="I593" s="9">
        <v>126.5</v>
      </c>
      <c r="J593" s="9">
        <v>6054.38</v>
      </c>
      <c r="K593" s="22">
        <v>765879</v>
      </c>
    </row>
    <row r="594" hidden="1" spans="1:11">
      <c r="A594" s="23">
        <v>45390</v>
      </c>
      <c r="B594" s="30" t="s">
        <v>1976</v>
      </c>
      <c r="C594" s="10" t="s">
        <v>1977</v>
      </c>
      <c r="D594" s="24" t="s">
        <v>1978</v>
      </c>
      <c r="E594" s="16"/>
      <c r="F594" s="16"/>
      <c r="G594" s="17" t="s">
        <v>1979</v>
      </c>
      <c r="H594" s="9">
        <v>126.5</v>
      </c>
      <c r="I594" s="9">
        <v>126.5</v>
      </c>
      <c r="J594" s="9">
        <v>6081.38</v>
      </c>
      <c r="K594" s="22">
        <v>769295</v>
      </c>
    </row>
    <row r="595" hidden="1" spans="1:11">
      <c r="A595" s="23">
        <v>45483</v>
      </c>
      <c r="B595" s="30" t="s">
        <v>1980</v>
      </c>
      <c r="C595" s="10" t="s">
        <v>1981</v>
      </c>
      <c r="D595" s="11" t="s">
        <v>1982</v>
      </c>
      <c r="E595" s="16"/>
      <c r="F595" s="16"/>
      <c r="G595" s="19" t="s">
        <v>1983</v>
      </c>
      <c r="H595" s="9">
        <v>126.5</v>
      </c>
      <c r="I595" s="9">
        <v>126.5</v>
      </c>
      <c r="J595" s="9">
        <v>6119</v>
      </c>
      <c r="K595" s="22">
        <v>774053</v>
      </c>
    </row>
    <row r="596" hidden="1" spans="1:11">
      <c r="A596" s="23">
        <v>45164</v>
      </c>
      <c r="B596" s="30" t="s">
        <v>1070</v>
      </c>
      <c r="C596" s="10" t="s">
        <v>1071</v>
      </c>
      <c r="D596" s="11" t="s">
        <v>1072</v>
      </c>
      <c r="E596" s="16"/>
      <c r="F596" s="16"/>
      <c r="G596" s="19" t="s">
        <v>1073</v>
      </c>
      <c r="H596" s="9">
        <v>128.86</v>
      </c>
      <c r="I596" s="9">
        <v>128.86</v>
      </c>
      <c r="J596" s="9">
        <v>8391.065</v>
      </c>
      <c r="K596" s="22">
        <v>1081273</v>
      </c>
    </row>
    <row r="597" ht="36" hidden="1" spans="1:11">
      <c r="A597" s="23">
        <v>45446</v>
      </c>
      <c r="B597" s="30" t="s">
        <v>1984</v>
      </c>
      <c r="C597" s="10" t="s">
        <v>1985</v>
      </c>
      <c r="D597" s="11" t="s">
        <v>1986</v>
      </c>
      <c r="E597" s="16"/>
      <c r="F597" s="16"/>
      <c r="G597" s="17" t="s">
        <v>1987</v>
      </c>
      <c r="H597" s="9">
        <v>126.9</v>
      </c>
      <c r="I597" s="9">
        <v>126.9</v>
      </c>
      <c r="J597" s="9">
        <v>5764.1</v>
      </c>
      <c r="K597" s="22">
        <v>731464</v>
      </c>
    </row>
    <row r="598" hidden="1" spans="1:11">
      <c r="A598" s="23">
        <v>46056</v>
      </c>
      <c r="B598" s="9">
        <v>20260000672</v>
      </c>
      <c r="C598" s="10" t="s">
        <v>2414</v>
      </c>
      <c r="D598" s="9" t="s">
        <v>2415</v>
      </c>
      <c r="E598" s="16"/>
      <c r="F598" s="16"/>
      <c r="G598" s="19" t="s">
        <v>2416</v>
      </c>
      <c r="H598" s="9">
        <v>126.5</v>
      </c>
      <c r="I598" s="9">
        <v>126.5</v>
      </c>
      <c r="J598" s="9">
        <v>5106.72</v>
      </c>
      <c r="K598" s="22">
        <v>646000</v>
      </c>
    </row>
    <row r="599" hidden="1" spans="1:11">
      <c r="A599" s="23">
        <v>45198</v>
      </c>
      <c r="B599" s="30" t="s">
        <v>1988</v>
      </c>
      <c r="C599" s="10" t="s">
        <v>1989</v>
      </c>
      <c r="D599" s="9" t="s">
        <v>1990</v>
      </c>
      <c r="E599" s="16"/>
      <c r="F599" s="16"/>
      <c r="G599" s="17" t="s">
        <v>1991</v>
      </c>
      <c r="H599" s="9">
        <v>126.9</v>
      </c>
      <c r="I599" s="9">
        <v>126.9</v>
      </c>
      <c r="J599" s="9">
        <v>5800</v>
      </c>
      <c r="K599" s="22">
        <v>736020</v>
      </c>
    </row>
    <row r="600" hidden="1" spans="1:11">
      <c r="A600" s="23">
        <v>45202</v>
      </c>
      <c r="B600" s="30" t="s">
        <v>1074</v>
      </c>
      <c r="C600" s="10" t="s">
        <v>1992</v>
      </c>
      <c r="D600" s="24" t="s">
        <v>1075</v>
      </c>
      <c r="E600" s="16"/>
      <c r="F600" s="16"/>
      <c r="G600" s="19" t="s">
        <v>1076</v>
      </c>
      <c r="H600" s="9">
        <v>126.5</v>
      </c>
      <c r="I600" s="9">
        <v>126.5</v>
      </c>
      <c r="J600" s="9">
        <v>5850</v>
      </c>
      <c r="K600" s="22">
        <v>740026</v>
      </c>
    </row>
    <row r="601" hidden="1" spans="1:11">
      <c r="A601" s="23">
        <v>45200</v>
      </c>
      <c r="B601" s="30" t="s">
        <v>1993</v>
      </c>
      <c r="C601" s="10" t="s">
        <v>1994</v>
      </c>
      <c r="D601" s="11" t="s">
        <v>1995</v>
      </c>
      <c r="E601" s="16"/>
      <c r="F601" s="16"/>
      <c r="G601" s="17" t="s">
        <v>1996</v>
      </c>
      <c r="H601" s="9">
        <v>126.9</v>
      </c>
      <c r="I601" s="9">
        <v>126.9</v>
      </c>
      <c r="J601" s="9">
        <v>5844.38</v>
      </c>
      <c r="K601" s="22">
        <v>741652</v>
      </c>
    </row>
    <row r="602" hidden="1" spans="1:11">
      <c r="A602" s="23">
        <v>45223</v>
      </c>
      <c r="B602" s="30" t="s">
        <v>1077</v>
      </c>
      <c r="C602" s="10" t="s">
        <v>1997</v>
      </c>
      <c r="D602" s="11" t="s">
        <v>1078</v>
      </c>
      <c r="E602" s="16"/>
      <c r="F602" s="16"/>
      <c r="G602" s="19" t="s">
        <v>1079</v>
      </c>
      <c r="H602" s="9">
        <v>126.5</v>
      </c>
      <c r="I602" s="9">
        <v>126.5</v>
      </c>
      <c r="J602" s="9">
        <v>5838.38</v>
      </c>
      <c r="K602" s="22">
        <v>738555</v>
      </c>
    </row>
    <row r="603" hidden="1" spans="1:11">
      <c r="A603" s="23">
        <v>45151</v>
      </c>
      <c r="B603" s="30" t="s">
        <v>1998</v>
      </c>
      <c r="C603" s="10" t="s">
        <v>1999</v>
      </c>
      <c r="D603" s="9" t="s">
        <v>2000</v>
      </c>
      <c r="E603" s="16"/>
      <c r="F603" s="16"/>
      <c r="G603" s="17" t="s">
        <v>2001</v>
      </c>
      <c r="H603" s="9">
        <v>126.9</v>
      </c>
      <c r="I603" s="9">
        <v>126.9</v>
      </c>
      <c r="J603" s="9">
        <v>5864.38</v>
      </c>
      <c r="K603" s="22">
        <v>744190</v>
      </c>
    </row>
    <row r="604" hidden="1" spans="1:11">
      <c r="A604" s="23">
        <v>45204</v>
      </c>
      <c r="B604" s="30" t="s">
        <v>1080</v>
      </c>
      <c r="C604" s="10" t="s">
        <v>1081</v>
      </c>
      <c r="D604" s="11" t="s">
        <v>1082</v>
      </c>
      <c r="E604" s="16"/>
      <c r="F604" s="16"/>
      <c r="G604" s="19" t="s">
        <v>1083</v>
      </c>
      <c r="H604" s="9">
        <v>126.5</v>
      </c>
      <c r="I604" s="9">
        <v>126.5</v>
      </c>
      <c r="J604" s="9">
        <v>5858.38</v>
      </c>
      <c r="K604" s="22">
        <v>741086</v>
      </c>
    </row>
    <row r="605" hidden="1" spans="1:11">
      <c r="A605" s="23">
        <v>45270</v>
      </c>
      <c r="B605" s="30" t="s">
        <v>2002</v>
      </c>
      <c r="C605" s="10" t="s">
        <v>2003</v>
      </c>
      <c r="D605" s="9" t="s">
        <v>2004</v>
      </c>
      <c r="E605" s="16"/>
      <c r="F605" s="16"/>
      <c r="G605" s="17" t="s">
        <v>2005</v>
      </c>
      <c r="H605" s="9">
        <v>126.9</v>
      </c>
      <c r="I605" s="9">
        <v>126.9</v>
      </c>
      <c r="J605" s="9">
        <v>5980</v>
      </c>
      <c r="K605" s="22">
        <v>758862</v>
      </c>
    </row>
    <row r="606" hidden="1" spans="1:11">
      <c r="A606" s="23">
        <v>45149</v>
      </c>
      <c r="B606" s="30" t="s">
        <v>1084</v>
      </c>
      <c r="C606" s="10" t="s">
        <v>1085</v>
      </c>
      <c r="D606" s="11" t="s">
        <v>1086</v>
      </c>
      <c r="E606" s="16"/>
      <c r="F606" s="16"/>
      <c r="G606" s="19" t="s">
        <v>1087</v>
      </c>
      <c r="H606" s="9">
        <v>126.5</v>
      </c>
      <c r="I606" s="9">
        <v>126.5</v>
      </c>
      <c r="J606" s="9">
        <v>5923.38</v>
      </c>
      <c r="K606" s="22">
        <v>749307</v>
      </c>
    </row>
    <row r="607" hidden="1" spans="1:11">
      <c r="A607" s="23">
        <v>45154</v>
      </c>
      <c r="B607" s="30" t="s">
        <v>2006</v>
      </c>
      <c r="C607" s="10" t="s">
        <v>2007</v>
      </c>
      <c r="D607" s="11" t="s">
        <v>2008</v>
      </c>
      <c r="E607" s="16"/>
      <c r="F607" s="16"/>
      <c r="G607" s="17" t="s">
        <v>2009</v>
      </c>
      <c r="H607" s="9">
        <v>126.9</v>
      </c>
      <c r="I607" s="9">
        <v>126.9</v>
      </c>
      <c r="J607" s="9">
        <v>6024.38</v>
      </c>
      <c r="K607" s="22">
        <v>764494</v>
      </c>
    </row>
    <row r="608" hidden="1" spans="1:11">
      <c r="A608" s="23">
        <v>45270</v>
      </c>
      <c r="B608" s="30" t="s">
        <v>1088</v>
      </c>
      <c r="C608" s="10" t="s">
        <v>1089</v>
      </c>
      <c r="D608" s="11" t="s">
        <v>1090</v>
      </c>
      <c r="E608" s="16"/>
      <c r="F608" s="16"/>
      <c r="G608" s="19" t="s">
        <v>1091</v>
      </c>
      <c r="H608" s="9">
        <v>126.5</v>
      </c>
      <c r="I608" s="9">
        <v>126.5</v>
      </c>
      <c r="J608" s="9">
        <v>6019</v>
      </c>
      <c r="K608" s="22">
        <v>761403</v>
      </c>
    </row>
    <row r="609" hidden="1" spans="1:11">
      <c r="A609" s="23">
        <v>45148</v>
      </c>
      <c r="B609" s="30" t="s">
        <v>2010</v>
      </c>
      <c r="C609" s="10" t="s">
        <v>2011</v>
      </c>
      <c r="D609" s="11" t="s">
        <v>2012</v>
      </c>
      <c r="E609" s="16"/>
      <c r="F609" s="16"/>
      <c r="G609" s="19" t="s">
        <v>2013</v>
      </c>
      <c r="H609" s="9">
        <v>126.9</v>
      </c>
      <c r="I609" s="9">
        <v>126.9</v>
      </c>
      <c r="J609" s="9">
        <v>5999.38</v>
      </c>
      <c r="K609" s="22">
        <v>761321</v>
      </c>
    </row>
    <row r="610" ht="48" hidden="1" spans="1:11">
      <c r="A610" s="23">
        <v>45810</v>
      </c>
      <c r="B610" s="30" t="s">
        <v>2014</v>
      </c>
      <c r="C610" s="10" t="s">
        <v>2015</v>
      </c>
      <c r="D610" s="11" t="s">
        <v>2016</v>
      </c>
      <c r="E610" s="16"/>
      <c r="F610" s="16"/>
      <c r="G610" s="37" t="s">
        <v>2017</v>
      </c>
      <c r="H610" s="9">
        <v>126.5</v>
      </c>
      <c r="I610" s="9">
        <v>126.5</v>
      </c>
      <c r="J610" s="13">
        <v>6000</v>
      </c>
      <c r="K610" s="22">
        <v>759000</v>
      </c>
    </row>
    <row r="611" hidden="1" spans="1:11">
      <c r="A611" s="23">
        <v>45199</v>
      </c>
      <c r="B611" s="30" t="s">
        <v>2018</v>
      </c>
      <c r="C611" s="14" t="s">
        <v>2019</v>
      </c>
      <c r="D611" s="11" t="s">
        <v>2020</v>
      </c>
      <c r="E611" s="16"/>
      <c r="F611" s="16"/>
      <c r="G611" s="17" t="s">
        <v>2021</v>
      </c>
      <c r="H611" s="9">
        <v>126.9</v>
      </c>
      <c r="I611" s="9">
        <v>126.9</v>
      </c>
      <c r="J611" s="9">
        <v>6074.38</v>
      </c>
      <c r="K611" s="22">
        <v>770839</v>
      </c>
    </row>
    <row r="612" hidden="1" spans="1:11">
      <c r="A612" s="23">
        <v>45198</v>
      </c>
      <c r="B612" s="30" t="s">
        <v>2022</v>
      </c>
      <c r="C612" s="10" t="s">
        <v>2023</v>
      </c>
      <c r="D612" s="11" t="s">
        <v>2024</v>
      </c>
      <c r="E612" s="16"/>
      <c r="F612" s="16"/>
      <c r="G612" s="17" t="s">
        <v>2025</v>
      </c>
      <c r="H612" s="9">
        <v>126.5</v>
      </c>
      <c r="I612" s="9">
        <v>126.5</v>
      </c>
      <c r="J612" s="9">
        <v>6068.385</v>
      </c>
      <c r="K612" s="22">
        <v>767651</v>
      </c>
    </row>
    <row r="613" ht="24" hidden="1" spans="1:11">
      <c r="A613" s="23">
        <v>45418</v>
      </c>
      <c r="B613" s="30" t="s">
        <v>2026</v>
      </c>
      <c r="C613" s="10" t="s">
        <v>2027</v>
      </c>
      <c r="D613" s="24" t="s">
        <v>2028</v>
      </c>
      <c r="E613" s="16"/>
      <c r="F613" s="16"/>
      <c r="G613" s="17" t="s">
        <v>2029</v>
      </c>
      <c r="H613" s="9">
        <v>126.9</v>
      </c>
      <c r="I613" s="9">
        <v>126.9</v>
      </c>
      <c r="J613" s="9">
        <v>6095</v>
      </c>
      <c r="K613" s="22">
        <v>773456</v>
      </c>
    </row>
    <row r="614" hidden="1" spans="1:11">
      <c r="A614" s="23">
        <v>45415</v>
      </c>
      <c r="B614" s="30" t="s">
        <v>2030</v>
      </c>
      <c r="C614" s="10" t="s">
        <v>2031</v>
      </c>
      <c r="D614" s="24" t="s">
        <v>2032</v>
      </c>
      <c r="E614" s="16"/>
      <c r="F614" s="16"/>
      <c r="G614" s="17" t="s">
        <v>2033</v>
      </c>
      <c r="H614" s="9">
        <v>126.5</v>
      </c>
      <c r="I614" s="9">
        <v>126.5</v>
      </c>
      <c r="J614" s="9">
        <v>6088.38</v>
      </c>
      <c r="K614" s="22">
        <v>770181</v>
      </c>
    </row>
    <row r="615" hidden="1" spans="1:11">
      <c r="A615" s="23">
        <v>45362</v>
      </c>
      <c r="B615" s="30" t="s">
        <v>2034</v>
      </c>
      <c r="C615" s="14" t="s">
        <v>2035</v>
      </c>
      <c r="D615" s="11" t="s">
        <v>2036</v>
      </c>
      <c r="E615" s="16"/>
      <c r="F615" s="16"/>
      <c r="G615" s="17" t="s">
        <v>2037</v>
      </c>
      <c r="H615" s="9">
        <v>126.9</v>
      </c>
      <c r="I615" s="9">
        <v>126.9</v>
      </c>
      <c r="J615" s="9">
        <v>7120</v>
      </c>
      <c r="K615" s="22">
        <v>903528</v>
      </c>
    </row>
    <row r="616" hidden="1" spans="1:11">
      <c r="A616" s="23">
        <v>45715</v>
      </c>
      <c r="B616" s="30" t="s">
        <v>1092</v>
      </c>
      <c r="C616" s="10" t="s">
        <v>1093</v>
      </c>
      <c r="D616" s="11" t="s">
        <v>1094</v>
      </c>
      <c r="E616" s="16"/>
      <c r="F616" s="16"/>
      <c r="G616" s="17" t="s">
        <v>1095</v>
      </c>
      <c r="H616" s="9">
        <v>126.5</v>
      </c>
      <c r="I616" s="9">
        <v>126.5</v>
      </c>
      <c r="J616" s="9">
        <v>6844</v>
      </c>
      <c r="K616" s="22">
        <v>865766</v>
      </c>
    </row>
    <row r="617" ht="36" hidden="1" spans="1:11">
      <c r="A617" s="23">
        <v>45204</v>
      </c>
      <c r="B617" s="30" t="s">
        <v>2038</v>
      </c>
      <c r="C617" s="14" t="s">
        <v>2417</v>
      </c>
      <c r="D617" s="24" t="s">
        <v>2039</v>
      </c>
      <c r="E617" s="16"/>
      <c r="F617" s="16"/>
      <c r="G617" s="17" t="s">
        <v>2040</v>
      </c>
      <c r="H617" s="9">
        <v>150.01</v>
      </c>
      <c r="I617" s="9">
        <v>150.01</v>
      </c>
      <c r="J617" s="9">
        <v>8264</v>
      </c>
      <c r="K617" s="22">
        <v>1239683</v>
      </c>
    </row>
    <row r="618" hidden="1" spans="1:11">
      <c r="A618" s="23">
        <v>45410</v>
      </c>
      <c r="B618" s="10" t="s">
        <v>2041</v>
      </c>
      <c r="C618" s="10" t="s">
        <v>2042</v>
      </c>
      <c r="D618" s="24" t="s">
        <v>2043</v>
      </c>
      <c r="E618" s="16"/>
      <c r="F618" s="16"/>
      <c r="G618" s="19" t="s">
        <v>2044</v>
      </c>
      <c r="H618" s="9">
        <v>140.45</v>
      </c>
      <c r="I618" s="9">
        <v>140.45</v>
      </c>
      <c r="J618" s="9">
        <v>8254</v>
      </c>
      <c r="K618" s="22">
        <v>1159275</v>
      </c>
    </row>
    <row r="619" hidden="1" spans="1:11">
      <c r="A619" s="23">
        <v>45566</v>
      </c>
      <c r="B619" s="9">
        <v>20240005473</v>
      </c>
      <c r="C619" s="10" t="s">
        <v>2045</v>
      </c>
      <c r="D619" s="24" t="s">
        <v>2046</v>
      </c>
      <c r="E619" s="16"/>
      <c r="F619" s="16"/>
      <c r="G619" s="17" t="s">
        <v>2047</v>
      </c>
      <c r="H619" s="9">
        <v>147.09</v>
      </c>
      <c r="I619" s="9">
        <v>147.09</v>
      </c>
      <c r="J619" s="20">
        <v>5568</v>
      </c>
      <c r="K619" s="18">
        <v>819000</v>
      </c>
    </row>
    <row r="620" hidden="1" spans="1:11">
      <c r="A620" s="23">
        <v>45742</v>
      </c>
      <c r="B620" s="30" t="s">
        <v>2048</v>
      </c>
      <c r="C620" s="9" t="s">
        <v>2049</v>
      </c>
      <c r="D620" s="11" t="s">
        <v>2050</v>
      </c>
      <c r="E620" s="16"/>
      <c r="F620" s="16"/>
      <c r="G620" s="19" t="s">
        <v>2051</v>
      </c>
      <c r="H620" s="9">
        <v>137.88</v>
      </c>
      <c r="I620" s="9">
        <v>137.88</v>
      </c>
      <c r="J620" s="9">
        <v>5800</v>
      </c>
      <c r="K620" s="22">
        <v>799704</v>
      </c>
    </row>
    <row r="621" hidden="1" spans="1:11">
      <c r="A621" s="23">
        <v>45707</v>
      </c>
      <c r="B621" s="30" t="s">
        <v>1096</v>
      </c>
      <c r="C621" s="28" t="s">
        <v>1097</v>
      </c>
      <c r="D621" s="24" t="s">
        <v>2052</v>
      </c>
      <c r="E621" s="16"/>
      <c r="F621" s="16"/>
      <c r="G621" s="17" t="s">
        <v>1099</v>
      </c>
      <c r="H621" s="9">
        <v>147.09</v>
      </c>
      <c r="I621" s="9">
        <v>147.09</v>
      </c>
      <c r="J621" s="9">
        <v>5800</v>
      </c>
      <c r="K621" s="22">
        <v>853122</v>
      </c>
    </row>
    <row r="622" hidden="1" spans="1:11">
      <c r="A622" s="23">
        <v>45263</v>
      </c>
      <c r="B622" s="9">
        <v>20230010089</v>
      </c>
      <c r="C622" s="10" t="s">
        <v>2053</v>
      </c>
      <c r="D622" s="24" t="s">
        <v>2054</v>
      </c>
      <c r="E622" s="16"/>
      <c r="F622" s="16"/>
      <c r="G622" s="19" t="s">
        <v>2055</v>
      </c>
      <c r="H622" s="9">
        <v>137.88</v>
      </c>
      <c r="I622" s="9">
        <v>137.88</v>
      </c>
      <c r="J622" s="9">
        <v>5802.146</v>
      </c>
      <c r="K622" s="18">
        <v>800000</v>
      </c>
    </row>
    <row r="623" hidden="1" spans="1:11">
      <c r="A623" s="23">
        <v>45566</v>
      </c>
      <c r="B623" s="9">
        <v>20240005456</v>
      </c>
      <c r="C623" s="10" t="s">
        <v>1100</v>
      </c>
      <c r="D623" s="13" t="s">
        <v>1101</v>
      </c>
      <c r="E623" s="16"/>
      <c r="F623" s="16"/>
      <c r="G623" s="17" t="s">
        <v>1102</v>
      </c>
      <c r="H623" s="9">
        <v>147.09</v>
      </c>
      <c r="I623" s="9">
        <v>147.09</v>
      </c>
      <c r="J623" s="9">
        <v>5848.49</v>
      </c>
      <c r="K623" s="18">
        <v>860255</v>
      </c>
    </row>
    <row r="624" hidden="1" spans="1:11">
      <c r="A624" s="23">
        <v>45273</v>
      </c>
      <c r="B624" s="9">
        <v>20230010358</v>
      </c>
      <c r="C624" s="10" t="s">
        <v>2056</v>
      </c>
      <c r="D624" s="13" t="s">
        <v>2057</v>
      </c>
      <c r="E624" s="16"/>
      <c r="F624" s="16"/>
      <c r="G624" s="19" t="s">
        <v>2058</v>
      </c>
      <c r="H624" s="9">
        <v>137.88</v>
      </c>
      <c r="I624" s="9">
        <v>137.88</v>
      </c>
      <c r="J624" s="9">
        <v>5863.42</v>
      </c>
      <c r="K624" s="18">
        <v>808448</v>
      </c>
    </row>
    <row r="625" hidden="1" spans="1:11">
      <c r="A625" s="23">
        <v>45360</v>
      </c>
      <c r="B625" s="9">
        <v>20240001236</v>
      </c>
      <c r="C625" s="10" t="s">
        <v>2059</v>
      </c>
      <c r="D625" s="13" t="s">
        <v>2060</v>
      </c>
      <c r="E625" s="16"/>
      <c r="F625" s="16"/>
      <c r="G625" s="17" t="s">
        <v>2061</v>
      </c>
      <c r="H625" s="9">
        <v>147.09</v>
      </c>
      <c r="I625" s="9">
        <v>147.09</v>
      </c>
      <c r="J625" s="9">
        <v>5922.84</v>
      </c>
      <c r="K625" s="18">
        <v>871191</v>
      </c>
    </row>
    <row r="626" hidden="1" spans="1:11">
      <c r="A626" s="23">
        <v>45198</v>
      </c>
      <c r="B626" s="9">
        <v>20230008236</v>
      </c>
      <c r="C626" s="10" t="s">
        <v>2418</v>
      </c>
      <c r="D626" s="13" t="s">
        <v>2062</v>
      </c>
      <c r="E626" s="16"/>
      <c r="F626" s="16"/>
      <c r="G626" s="19" t="s">
        <v>2063</v>
      </c>
      <c r="H626" s="9">
        <v>137.88</v>
      </c>
      <c r="I626" s="9">
        <v>137.88</v>
      </c>
      <c r="J626" s="9">
        <v>5937.765</v>
      </c>
      <c r="K626" s="18">
        <v>818699</v>
      </c>
    </row>
    <row r="627" ht="36" hidden="1" spans="1:11">
      <c r="A627" s="23">
        <v>45280</v>
      </c>
      <c r="B627" s="9">
        <v>20230010500</v>
      </c>
      <c r="C627" s="10" t="s">
        <v>2064</v>
      </c>
      <c r="D627" s="24" t="s">
        <v>2065</v>
      </c>
      <c r="E627" s="16"/>
      <c r="F627" s="16"/>
      <c r="G627" s="17" t="s">
        <v>2066</v>
      </c>
      <c r="H627" s="9">
        <v>147.09</v>
      </c>
      <c r="I627" s="9">
        <v>147.09</v>
      </c>
      <c r="J627" s="9">
        <v>5991.75</v>
      </c>
      <c r="K627" s="18">
        <v>881328</v>
      </c>
    </row>
    <row r="628" hidden="1" spans="1:11">
      <c r="A628" s="23">
        <v>45417</v>
      </c>
      <c r="B628" s="9">
        <v>20240002622</v>
      </c>
      <c r="C628" s="10" t="s">
        <v>2067</v>
      </c>
      <c r="D628" s="13" t="s">
        <v>2068</v>
      </c>
      <c r="E628" s="16"/>
      <c r="F628" s="16"/>
      <c r="G628" s="19" t="s">
        <v>2069</v>
      </c>
      <c r="H628" s="9">
        <v>137.88</v>
      </c>
      <c r="I628" s="9">
        <v>137.88</v>
      </c>
      <c r="J628" s="9">
        <v>6000</v>
      </c>
      <c r="K628" s="18">
        <v>827280</v>
      </c>
    </row>
    <row r="629" hidden="1" spans="1:11">
      <c r="A629" s="23">
        <v>45204</v>
      </c>
      <c r="B629" s="9">
        <v>20230008703</v>
      </c>
      <c r="C629" s="10" t="s">
        <v>2070</v>
      </c>
      <c r="D629" s="13" t="s">
        <v>2071</v>
      </c>
      <c r="E629" s="16"/>
      <c r="F629" s="16"/>
      <c r="G629" s="19" t="s">
        <v>2072</v>
      </c>
      <c r="H629" s="9">
        <v>147.09</v>
      </c>
      <c r="I629" s="9">
        <v>147.09</v>
      </c>
      <c r="J629" s="9">
        <v>6040.67</v>
      </c>
      <c r="K629" s="18">
        <v>888523</v>
      </c>
    </row>
    <row r="630" hidden="1" spans="1:11">
      <c r="A630" s="23">
        <v>45255</v>
      </c>
      <c r="B630" s="9">
        <v>20230009916</v>
      </c>
      <c r="C630" s="10" t="s">
        <v>2073</v>
      </c>
      <c r="D630" s="13" t="s">
        <v>2074</v>
      </c>
      <c r="E630" s="16"/>
      <c r="F630" s="16"/>
      <c r="G630" s="17" t="s">
        <v>2075</v>
      </c>
      <c r="H630" s="9">
        <v>137.88</v>
      </c>
      <c r="I630" s="9">
        <v>137.88</v>
      </c>
      <c r="J630" s="9">
        <v>6055.59</v>
      </c>
      <c r="K630" s="18">
        <v>834945</v>
      </c>
    </row>
    <row r="631" hidden="1" spans="1:11">
      <c r="A631" s="23">
        <v>45199</v>
      </c>
      <c r="B631" s="9">
        <v>20230008368</v>
      </c>
      <c r="C631" s="10" t="s">
        <v>2076</v>
      </c>
      <c r="D631" s="13" t="s">
        <v>2077</v>
      </c>
      <c r="E631" s="16"/>
      <c r="F631" s="16"/>
      <c r="G631" s="17" t="s">
        <v>2078</v>
      </c>
      <c r="H631" s="9">
        <v>147.09</v>
      </c>
      <c r="I631" s="9">
        <v>147.09</v>
      </c>
      <c r="J631" s="9">
        <v>6067.84</v>
      </c>
      <c r="K631" s="18">
        <v>892519</v>
      </c>
    </row>
    <row r="632" ht="36" hidden="1" spans="1:11">
      <c r="A632" s="23">
        <v>45304</v>
      </c>
      <c r="B632" s="9">
        <v>20240000310</v>
      </c>
      <c r="C632" s="10" t="s">
        <v>2079</v>
      </c>
      <c r="D632" s="24" t="s">
        <v>2080</v>
      </c>
      <c r="E632" s="16"/>
      <c r="F632" s="16"/>
      <c r="G632" s="19" t="s">
        <v>2081</v>
      </c>
      <c r="H632" s="9">
        <v>137.88</v>
      </c>
      <c r="I632" s="9">
        <v>137.88</v>
      </c>
      <c r="J632" s="9">
        <v>6082.76</v>
      </c>
      <c r="K632" s="18">
        <v>838692</v>
      </c>
    </row>
    <row r="633" ht="36" hidden="1" spans="1:11">
      <c r="A633" s="23">
        <v>45204</v>
      </c>
      <c r="B633" s="9">
        <v>20230008636</v>
      </c>
      <c r="C633" s="10" t="s">
        <v>2082</v>
      </c>
      <c r="D633" s="24" t="s">
        <v>2083</v>
      </c>
      <c r="E633" s="16"/>
      <c r="F633" s="16"/>
      <c r="G633" s="17" t="s">
        <v>2084</v>
      </c>
      <c r="H633" s="9">
        <v>147.09</v>
      </c>
      <c r="I633" s="9">
        <v>147.09</v>
      </c>
      <c r="J633" s="9">
        <v>6096.75</v>
      </c>
      <c r="K633" s="18">
        <v>896772</v>
      </c>
    </row>
    <row r="634" ht="36" hidden="1" spans="1:11">
      <c r="A634" s="8">
        <v>45292</v>
      </c>
      <c r="B634" s="9">
        <v>20240000114</v>
      </c>
      <c r="C634" s="10" t="s">
        <v>2085</v>
      </c>
      <c r="D634" s="24" t="s">
        <v>2086</v>
      </c>
      <c r="E634" s="16"/>
      <c r="F634" s="16"/>
      <c r="G634" s="17" t="s">
        <v>2087</v>
      </c>
      <c r="H634" s="9">
        <v>137.88</v>
      </c>
      <c r="I634" s="9">
        <v>137.88</v>
      </c>
      <c r="J634" s="9">
        <v>6114.01</v>
      </c>
      <c r="K634" s="18">
        <v>843000</v>
      </c>
    </row>
    <row r="635" hidden="1" spans="1:11">
      <c r="A635" s="23">
        <v>45463</v>
      </c>
      <c r="B635" s="9">
        <v>20240003533</v>
      </c>
      <c r="C635" s="10" t="s">
        <v>2088</v>
      </c>
      <c r="D635" s="13" t="s">
        <v>2089</v>
      </c>
      <c r="E635" s="16"/>
      <c r="F635" s="16"/>
      <c r="G635" s="17" t="s">
        <v>2090</v>
      </c>
      <c r="H635" s="9">
        <v>147.09</v>
      </c>
      <c r="I635" s="9">
        <v>147.09</v>
      </c>
      <c r="J635" s="9">
        <v>6118.70283499898</v>
      </c>
      <c r="K635" s="18">
        <v>900000</v>
      </c>
    </row>
    <row r="636" ht="36" hidden="1" spans="1:11">
      <c r="A636" s="23">
        <v>45204</v>
      </c>
      <c r="B636" s="9">
        <v>20230008640</v>
      </c>
      <c r="C636" s="10" t="s">
        <v>2091</v>
      </c>
      <c r="D636" s="24" t="s">
        <v>2092</v>
      </c>
      <c r="E636" s="16"/>
      <c r="F636" s="16"/>
      <c r="G636" s="19" t="s">
        <v>2093</v>
      </c>
      <c r="H636" s="9">
        <v>137.88</v>
      </c>
      <c r="I636" s="9">
        <v>137.88</v>
      </c>
      <c r="J636" s="9">
        <v>6133.42</v>
      </c>
      <c r="K636" s="18">
        <v>845676</v>
      </c>
    </row>
    <row r="637" hidden="1" spans="1:11">
      <c r="A637" s="23">
        <v>45398</v>
      </c>
      <c r="B637" s="9">
        <v>20240002103</v>
      </c>
      <c r="C637" s="10" t="s">
        <v>2094</v>
      </c>
      <c r="D637" s="24" t="s">
        <v>2095</v>
      </c>
      <c r="E637" s="16"/>
      <c r="F637" s="16"/>
      <c r="G637" s="17" t="s">
        <v>2096</v>
      </c>
      <c r="H637" s="9">
        <v>147.09</v>
      </c>
      <c r="I637" s="9">
        <v>147.09</v>
      </c>
      <c r="J637" s="9">
        <v>7160</v>
      </c>
      <c r="K637" s="18">
        <v>1053164</v>
      </c>
    </row>
    <row r="638" hidden="1" spans="1:11">
      <c r="A638" s="23">
        <v>45675</v>
      </c>
      <c r="B638" s="9">
        <v>20250000335</v>
      </c>
      <c r="C638" s="10" t="s">
        <v>2097</v>
      </c>
      <c r="D638" s="24" t="s">
        <v>2098</v>
      </c>
      <c r="E638" s="16"/>
      <c r="F638" s="16"/>
      <c r="G638" s="19" t="s">
        <v>2099</v>
      </c>
      <c r="H638" s="9">
        <v>137.88</v>
      </c>
      <c r="I638" s="9">
        <v>137.88</v>
      </c>
      <c r="J638" s="9">
        <v>7034.21</v>
      </c>
      <c r="K638" s="18">
        <v>969877</v>
      </c>
    </row>
    <row r="639" hidden="1" spans="1:11">
      <c r="A639" s="23">
        <v>45201</v>
      </c>
      <c r="B639" s="9">
        <v>20230008511</v>
      </c>
      <c r="C639" s="10" t="s">
        <v>2100</v>
      </c>
      <c r="D639" s="13" t="s">
        <v>2101</v>
      </c>
      <c r="E639" s="16"/>
      <c r="F639" s="16"/>
      <c r="G639" s="17" t="s">
        <v>2102</v>
      </c>
      <c r="H639" s="9">
        <v>140.45</v>
      </c>
      <c r="I639" s="9">
        <v>140.45</v>
      </c>
      <c r="J639" s="9">
        <v>8246</v>
      </c>
      <c r="K639" s="18">
        <v>1158151</v>
      </c>
    </row>
    <row r="640" hidden="1" spans="1:11">
      <c r="A640" s="23">
        <v>45417</v>
      </c>
      <c r="B640" s="9">
        <v>20240002580</v>
      </c>
      <c r="C640" s="10" t="s">
        <v>2103</v>
      </c>
      <c r="D640" s="24" t="s">
        <v>2104</v>
      </c>
      <c r="E640" s="16"/>
      <c r="F640" s="16"/>
      <c r="G640" s="19" t="s">
        <v>2105</v>
      </c>
      <c r="H640" s="9">
        <v>141.05</v>
      </c>
      <c r="I640" s="9">
        <v>141.05</v>
      </c>
      <c r="J640" s="9">
        <v>8231.1</v>
      </c>
      <c r="K640" s="18">
        <v>1161000</v>
      </c>
    </row>
    <row r="641" hidden="1" spans="1:11">
      <c r="A641" s="23">
        <v>45570</v>
      </c>
      <c r="B641" s="9">
        <v>20240005865</v>
      </c>
      <c r="C641" s="10" t="s">
        <v>2106</v>
      </c>
      <c r="D641" s="13" t="s">
        <v>2107</v>
      </c>
      <c r="E641" s="16"/>
      <c r="F641" s="16"/>
      <c r="G641" s="17" t="s">
        <v>2108</v>
      </c>
      <c r="H641" s="9">
        <v>137.88</v>
      </c>
      <c r="I641" s="9">
        <v>137.88</v>
      </c>
      <c r="J641" s="9">
        <v>5475.776</v>
      </c>
      <c r="K641" s="18">
        <v>755000</v>
      </c>
    </row>
    <row r="642" hidden="1" spans="1:11">
      <c r="A642" s="23">
        <v>45726</v>
      </c>
      <c r="B642" s="9">
        <v>20250001177</v>
      </c>
      <c r="C642" s="10" t="s">
        <v>1103</v>
      </c>
      <c r="D642" s="13" t="s">
        <v>1104</v>
      </c>
      <c r="E642" s="16"/>
      <c r="F642" s="16"/>
      <c r="G642" s="19" t="s">
        <v>1105</v>
      </c>
      <c r="H642" s="9">
        <v>138.37</v>
      </c>
      <c r="I642" s="9">
        <v>138.37</v>
      </c>
      <c r="J642" s="9">
        <v>5500</v>
      </c>
      <c r="K642" s="18">
        <v>761035</v>
      </c>
    </row>
    <row r="643" hidden="1" spans="1:11">
      <c r="A643" s="23">
        <v>45295</v>
      </c>
      <c r="B643" s="9">
        <v>20240000085</v>
      </c>
      <c r="C643" s="223" t="s">
        <v>2109</v>
      </c>
      <c r="D643" s="13" t="s">
        <v>2110</v>
      </c>
      <c r="E643" s="16"/>
      <c r="F643" s="16"/>
      <c r="G643" s="17" t="s">
        <v>2111</v>
      </c>
      <c r="H643" s="9">
        <v>137.88</v>
      </c>
      <c r="I643" s="9">
        <v>137.88</v>
      </c>
      <c r="J643" s="9">
        <v>5840</v>
      </c>
      <c r="K643" s="18">
        <v>805219</v>
      </c>
    </row>
    <row r="644" hidden="1" spans="1:11">
      <c r="A644" s="23">
        <v>45509</v>
      </c>
      <c r="B644" s="9">
        <v>20240004487</v>
      </c>
      <c r="C644" s="10" t="s">
        <v>2112</v>
      </c>
      <c r="D644" s="13" t="s">
        <v>2113</v>
      </c>
      <c r="E644" s="16"/>
      <c r="F644" s="16"/>
      <c r="G644" s="17" t="s">
        <v>2114</v>
      </c>
      <c r="H644" s="9">
        <v>138.37</v>
      </c>
      <c r="I644" s="9">
        <v>138.37</v>
      </c>
      <c r="J644" s="9">
        <v>5510</v>
      </c>
      <c r="K644" s="18">
        <v>762419</v>
      </c>
    </row>
    <row r="645" hidden="1" spans="1:11">
      <c r="A645" s="23">
        <v>45296</v>
      </c>
      <c r="B645" s="9">
        <v>20240000115</v>
      </c>
      <c r="C645" s="10" t="s">
        <v>2115</v>
      </c>
      <c r="D645" s="13" t="s">
        <v>2116</v>
      </c>
      <c r="E645" s="16"/>
      <c r="F645" s="16"/>
      <c r="G645" s="17" t="s">
        <v>2117</v>
      </c>
      <c r="H645" s="9">
        <v>137.88</v>
      </c>
      <c r="I645" s="9">
        <v>137.88</v>
      </c>
      <c r="J645" s="9">
        <v>5874.675</v>
      </c>
      <c r="K645" s="18">
        <v>810000</v>
      </c>
    </row>
    <row r="646" hidden="1" spans="1:11">
      <c r="A646" s="23">
        <v>45569</v>
      </c>
      <c r="B646" s="9">
        <v>20240005814</v>
      </c>
      <c r="C646" s="10" t="s">
        <v>2118</v>
      </c>
      <c r="D646" s="13" t="s">
        <v>2119</v>
      </c>
      <c r="E646" s="16"/>
      <c r="F646" s="16"/>
      <c r="G646" s="17" t="s">
        <v>2120</v>
      </c>
      <c r="H646" s="9">
        <v>138.37</v>
      </c>
      <c r="I646" s="9">
        <v>138.37</v>
      </c>
      <c r="J646" s="9">
        <v>5540</v>
      </c>
      <c r="K646" s="18">
        <v>766570</v>
      </c>
    </row>
    <row r="647" hidden="1" spans="1:11">
      <c r="A647" s="23">
        <v>45198</v>
      </c>
      <c r="B647" s="9">
        <v>20230008287</v>
      </c>
      <c r="C647" s="10" t="s">
        <v>2121</v>
      </c>
      <c r="D647" s="13" t="s">
        <v>2122</v>
      </c>
      <c r="E647" s="16"/>
      <c r="F647" s="16"/>
      <c r="G647" s="17" t="s">
        <v>2123</v>
      </c>
      <c r="H647" s="9">
        <v>137.88</v>
      </c>
      <c r="I647" s="9">
        <v>137.88</v>
      </c>
      <c r="J647" s="9">
        <v>5931.24</v>
      </c>
      <c r="K647" s="18">
        <v>817800</v>
      </c>
    </row>
    <row r="648" hidden="1" spans="1:11">
      <c r="A648" s="23">
        <v>45472</v>
      </c>
      <c r="B648" s="30" t="s">
        <v>2124</v>
      </c>
      <c r="C648" s="10" t="s">
        <v>2125</v>
      </c>
      <c r="D648" s="24" t="s">
        <v>2126</v>
      </c>
      <c r="E648" s="16"/>
      <c r="F648" s="16"/>
      <c r="G648" s="17" t="s">
        <v>2127</v>
      </c>
      <c r="H648" s="9">
        <v>138.37</v>
      </c>
      <c r="I648" s="9">
        <v>138.37</v>
      </c>
      <c r="J648" s="20">
        <v>5626.1400592614</v>
      </c>
      <c r="K648" s="22">
        <v>778489</v>
      </c>
    </row>
    <row r="649" hidden="1" spans="1:11">
      <c r="A649" s="23">
        <v>45204</v>
      </c>
      <c r="B649" s="9">
        <v>20230008678</v>
      </c>
      <c r="C649" s="10" t="s">
        <v>2419</v>
      </c>
      <c r="D649" s="24" t="s">
        <v>2128</v>
      </c>
      <c r="E649" s="16"/>
      <c r="F649" s="16"/>
      <c r="G649" s="17" t="s">
        <v>2129</v>
      </c>
      <c r="H649" s="9">
        <v>137.88</v>
      </c>
      <c r="I649" s="9">
        <v>137.88</v>
      </c>
      <c r="J649" s="9">
        <v>6019.725</v>
      </c>
      <c r="K649" s="22">
        <v>830000</v>
      </c>
    </row>
    <row r="650" hidden="1" spans="1:11">
      <c r="A650" s="23">
        <v>45314</v>
      </c>
      <c r="B650" s="30" t="s">
        <v>2130</v>
      </c>
      <c r="C650" s="10" t="s">
        <v>2131</v>
      </c>
      <c r="D650" s="11" t="s">
        <v>2132</v>
      </c>
      <c r="E650" s="16"/>
      <c r="F650" s="16"/>
      <c r="G650" s="17" t="s">
        <v>2133</v>
      </c>
      <c r="H650" s="9">
        <v>138.37</v>
      </c>
      <c r="I650" s="9">
        <v>138.37</v>
      </c>
      <c r="J650" s="9">
        <v>5983.95</v>
      </c>
      <c r="K650" s="22">
        <v>828000</v>
      </c>
    </row>
    <row r="651" ht="60" hidden="1" spans="1:11">
      <c r="A651" s="15">
        <v>45214</v>
      </c>
      <c r="B651" s="30" t="s">
        <v>2420</v>
      </c>
      <c r="C651" s="10" t="s">
        <v>2135</v>
      </c>
      <c r="D651" s="11" t="s">
        <v>2136</v>
      </c>
      <c r="E651" s="16"/>
      <c r="F651" s="16"/>
      <c r="G651" s="17" t="s">
        <v>2137</v>
      </c>
      <c r="H651" s="9">
        <v>137.88</v>
      </c>
      <c r="I651" s="9">
        <v>137.88</v>
      </c>
      <c r="J651" s="9">
        <v>6049.07165651291</v>
      </c>
      <c r="K651" s="22">
        <v>834046</v>
      </c>
    </row>
    <row r="652" hidden="1" spans="1:11">
      <c r="A652" s="23">
        <v>45417</v>
      </c>
      <c r="B652" s="30" t="s">
        <v>2138</v>
      </c>
      <c r="C652" s="10" t="s">
        <v>2139</v>
      </c>
      <c r="D652" s="11" t="s">
        <v>2140</v>
      </c>
      <c r="E652" s="16"/>
      <c r="F652" s="16"/>
      <c r="G652" s="17" t="s">
        <v>2141</v>
      </c>
      <c r="H652" s="9">
        <v>138.37</v>
      </c>
      <c r="I652" s="9">
        <v>138.37</v>
      </c>
      <c r="J652" s="9">
        <v>6000</v>
      </c>
      <c r="K652" s="22">
        <v>830220</v>
      </c>
    </row>
    <row r="653" ht="36" hidden="1" spans="1:11">
      <c r="A653" s="23">
        <v>45390</v>
      </c>
      <c r="B653" s="9">
        <v>20240001952</v>
      </c>
      <c r="C653" s="10" t="s">
        <v>2142</v>
      </c>
      <c r="D653" s="11" t="s">
        <v>2143</v>
      </c>
      <c r="E653" s="16"/>
      <c r="F653" s="16"/>
      <c r="G653" s="17" t="s">
        <v>2144</v>
      </c>
      <c r="H653" s="9">
        <v>137.88</v>
      </c>
      <c r="I653" s="9">
        <v>137.88</v>
      </c>
      <c r="J653" s="9">
        <v>6076.24020887729</v>
      </c>
      <c r="K653" s="22">
        <v>837792</v>
      </c>
    </row>
    <row r="654" ht="24" hidden="1" spans="1:11">
      <c r="A654" s="23">
        <v>45509</v>
      </c>
      <c r="B654" s="30" t="s">
        <v>2145</v>
      </c>
      <c r="C654" s="10" t="s">
        <v>2146</v>
      </c>
      <c r="D654" s="11" t="s">
        <v>2147</v>
      </c>
      <c r="E654" s="16"/>
      <c r="F654" s="16"/>
      <c r="G654" s="17" t="s">
        <v>2148</v>
      </c>
      <c r="H654" s="9">
        <v>138.37</v>
      </c>
      <c r="I654" s="9">
        <v>138.37</v>
      </c>
      <c r="J654" s="9">
        <v>5700</v>
      </c>
      <c r="K654" s="22">
        <v>788709</v>
      </c>
    </row>
    <row r="655" hidden="1" spans="1:11">
      <c r="A655" s="23">
        <v>45383</v>
      </c>
      <c r="B655" s="30" t="s">
        <v>2149</v>
      </c>
      <c r="C655" s="10" t="s">
        <v>2150</v>
      </c>
      <c r="D655" s="24" t="s">
        <v>2151</v>
      </c>
      <c r="E655" s="16"/>
      <c r="F655" s="16"/>
      <c r="G655" s="17" t="s">
        <v>2152</v>
      </c>
      <c r="H655" s="9">
        <v>137.88</v>
      </c>
      <c r="I655" s="9">
        <v>137.88</v>
      </c>
      <c r="J655" s="9">
        <v>6105.15665796345</v>
      </c>
      <c r="K655" s="22">
        <v>841779</v>
      </c>
    </row>
    <row r="656" ht="36" hidden="1" spans="1:11">
      <c r="A656" s="23">
        <v>45493</v>
      </c>
      <c r="B656" s="30" t="s">
        <v>2153</v>
      </c>
      <c r="C656" s="10" t="s">
        <v>2154</v>
      </c>
      <c r="D656" s="11" t="s">
        <v>2155</v>
      </c>
      <c r="E656" s="16"/>
      <c r="F656" s="16"/>
      <c r="G656" s="17" t="s">
        <v>2156</v>
      </c>
      <c r="H656" s="9">
        <v>138.37</v>
      </c>
      <c r="I656" s="9">
        <v>138.37</v>
      </c>
      <c r="J656" s="9">
        <v>6100</v>
      </c>
      <c r="K656" s="22">
        <v>844057</v>
      </c>
    </row>
    <row r="657" hidden="1" spans="1:11">
      <c r="A657" s="23">
        <v>45493</v>
      </c>
      <c r="B657" s="30" t="s">
        <v>2157</v>
      </c>
      <c r="C657" s="10" t="s">
        <v>2158</v>
      </c>
      <c r="D657" s="11" t="s">
        <v>2159</v>
      </c>
      <c r="E657" s="16"/>
      <c r="F657" s="16"/>
      <c r="G657" s="17" t="s">
        <v>2160</v>
      </c>
      <c r="H657" s="9">
        <v>137.88</v>
      </c>
      <c r="I657" s="9">
        <v>137.88</v>
      </c>
      <c r="J657" s="9">
        <v>6017.20336524514</v>
      </c>
      <c r="K657" s="22">
        <v>829652</v>
      </c>
    </row>
    <row r="658" hidden="1" spans="1:11">
      <c r="A658" s="23">
        <v>45542</v>
      </c>
      <c r="B658" s="30" t="s">
        <v>2161</v>
      </c>
      <c r="C658" s="10" t="s">
        <v>2162</v>
      </c>
      <c r="D658" s="13" t="s">
        <v>2163</v>
      </c>
      <c r="E658" s="16"/>
      <c r="F658" s="16"/>
      <c r="G658" s="17" t="s">
        <v>2164</v>
      </c>
      <c r="H658" s="9">
        <v>138.37</v>
      </c>
      <c r="I658" s="9">
        <v>138.37</v>
      </c>
      <c r="J658" s="9">
        <v>5817.735</v>
      </c>
      <c r="K658" s="22">
        <v>805000</v>
      </c>
    </row>
    <row r="659" hidden="1" spans="1:11">
      <c r="A659" s="23">
        <v>45708</v>
      </c>
      <c r="B659" s="30" t="s">
        <v>2165</v>
      </c>
      <c r="C659" s="10" t="s">
        <v>2166</v>
      </c>
      <c r="D659" s="11" t="s">
        <v>2167</v>
      </c>
      <c r="E659" s="16"/>
      <c r="F659" s="16"/>
      <c r="G659" s="17" t="s">
        <v>2168</v>
      </c>
      <c r="H659" s="9">
        <v>137.88</v>
      </c>
      <c r="I659" s="9">
        <v>137.88</v>
      </c>
      <c r="J659" s="9">
        <v>7000</v>
      </c>
      <c r="K659" s="22">
        <v>965160</v>
      </c>
    </row>
    <row r="660" ht="24" hidden="1" spans="1:11">
      <c r="A660" s="23">
        <v>45782</v>
      </c>
      <c r="B660" s="30" t="s">
        <v>2169</v>
      </c>
      <c r="C660" s="10" t="s">
        <v>2170</v>
      </c>
      <c r="D660" s="11" t="s">
        <v>2171</v>
      </c>
      <c r="E660" s="16"/>
      <c r="F660" s="16"/>
      <c r="G660" s="17" t="s">
        <v>2172</v>
      </c>
      <c r="H660" s="9">
        <v>138.37</v>
      </c>
      <c r="I660" s="9">
        <v>138.37</v>
      </c>
      <c r="J660" s="9">
        <v>6866</v>
      </c>
      <c r="K660" s="22">
        <v>950000</v>
      </c>
    </row>
    <row r="661" ht="24" hidden="1" spans="1:11">
      <c r="A661" s="23">
        <v>45583</v>
      </c>
      <c r="B661" s="30" t="s">
        <v>2173</v>
      </c>
      <c r="C661" s="10" t="s">
        <v>2174</v>
      </c>
      <c r="D661" s="24" t="s">
        <v>2175</v>
      </c>
      <c r="E661" s="16"/>
      <c r="F661" s="16"/>
      <c r="G661" s="17" t="s">
        <v>2176</v>
      </c>
      <c r="H661" s="20">
        <v>123.34</v>
      </c>
      <c r="I661" s="9">
        <v>123.34</v>
      </c>
      <c r="J661" s="9">
        <v>7159.07</v>
      </c>
      <c r="K661" s="22">
        <v>883000</v>
      </c>
    </row>
    <row r="662" ht="36" hidden="1" spans="1:11">
      <c r="A662" s="23">
        <v>45158</v>
      </c>
      <c r="B662" s="30" t="s">
        <v>2177</v>
      </c>
      <c r="C662" s="28" t="s">
        <v>2178</v>
      </c>
      <c r="D662" s="24" t="s">
        <v>2179</v>
      </c>
      <c r="E662" s="16"/>
      <c r="F662" s="16"/>
      <c r="G662" s="19" t="s">
        <v>2180</v>
      </c>
      <c r="H662" s="20">
        <v>140.71</v>
      </c>
      <c r="I662" s="9">
        <v>140.71</v>
      </c>
      <c r="J662" s="9">
        <v>7364.59</v>
      </c>
      <c r="K662" s="22">
        <v>1036271</v>
      </c>
    </row>
    <row r="663" ht="24" hidden="1" spans="1:11">
      <c r="A663" s="23">
        <v>45755</v>
      </c>
      <c r="B663" s="30" t="s">
        <v>2181</v>
      </c>
      <c r="C663" s="10" t="s">
        <v>2421</v>
      </c>
      <c r="D663" s="24" t="s">
        <v>2182</v>
      </c>
      <c r="E663" s="16"/>
      <c r="F663" s="16"/>
      <c r="G663" s="17" t="s">
        <v>2183</v>
      </c>
      <c r="H663" s="20">
        <v>138.52</v>
      </c>
      <c r="I663" s="9">
        <v>138.52</v>
      </c>
      <c r="J663" s="9">
        <v>5747</v>
      </c>
      <c r="K663" s="22">
        <v>796074</v>
      </c>
    </row>
    <row r="664" hidden="1" spans="1:11">
      <c r="A664" s="23">
        <v>45566</v>
      </c>
      <c r="B664" s="30" t="s">
        <v>2184</v>
      </c>
      <c r="C664" s="28" t="s">
        <v>2185</v>
      </c>
      <c r="D664" s="13" t="s">
        <v>2186</v>
      </c>
      <c r="E664" s="16"/>
      <c r="F664" s="16"/>
      <c r="G664" s="19" t="s">
        <v>2187</v>
      </c>
      <c r="H664" s="9">
        <v>138.03</v>
      </c>
      <c r="I664" s="9">
        <v>138.03</v>
      </c>
      <c r="J664" s="9">
        <v>5578.5</v>
      </c>
      <c r="K664" s="22">
        <v>770000</v>
      </c>
    </row>
    <row r="665" hidden="1" spans="1:11">
      <c r="A665" s="23">
        <v>45537</v>
      </c>
      <c r="B665" s="30" t="s">
        <v>2188</v>
      </c>
      <c r="C665" s="10" t="s">
        <v>2189</v>
      </c>
      <c r="D665" s="9" t="s">
        <v>2190</v>
      </c>
      <c r="E665" s="16"/>
      <c r="F665" s="16"/>
      <c r="G665" s="17" t="s">
        <v>2191</v>
      </c>
      <c r="H665" s="20">
        <v>138.52</v>
      </c>
      <c r="I665" s="9">
        <v>138.52</v>
      </c>
      <c r="J665" s="9">
        <v>5801.88</v>
      </c>
      <c r="K665" s="22">
        <v>803676</v>
      </c>
    </row>
    <row r="666" hidden="1" spans="1:11">
      <c r="A666" s="23">
        <v>45157</v>
      </c>
      <c r="B666" s="30" t="s">
        <v>2192</v>
      </c>
      <c r="C666" s="10" t="s">
        <v>2193</v>
      </c>
      <c r="D666" s="13" t="s">
        <v>2194</v>
      </c>
      <c r="E666" s="16"/>
      <c r="F666" s="16"/>
      <c r="G666" s="19" t="s">
        <v>2195</v>
      </c>
      <c r="H666" s="9">
        <v>138.03</v>
      </c>
      <c r="I666" s="9">
        <v>138.03</v>
      </c>
      <c r="J666" s="9">
        <v>5820.88</v>
      </c>
      <c r="K666" s="22">
        <v>803455</v>
      </c>
    </row>
    <row r="667" hidden="1" spans="1:11">
      <c r="A667" s="23">
        <v>45624</v>
      </c>
      <c r="B667" s="30" t="s">
        <v>2196</v>
      </c>
      <c r="C667" s="10" t="s">
        <v>2197</v>
      </c>
      <c r="D667" s="13" t="s">
        <v>2198</v>
      </c>
      <c r="E667" s="16"/>
      <c r="F667" s="16"/>
      <c r="G667" s="17" t="s">
        <v>2199</v>
      </c>
      <c r="H667" s="20">
        <v>138.52</v>
      </c>
      <c r="I667" s="9">
        <v>138.52</v>
      </c>
      <c r="J667" s="9">
        <v>5847.53</v>
      </c>
      <c r="K667" s="22">
        <v>810000</v>
      </c>
    </row>
    <row r="668" hidden="1" spans="1:11">
      <c r="A668" s="23">
        <v>45161</v>
      </c>
      <c r="B668" s="30" t="s">
        <v>2200</v>
      </c>
      <c r="C668" s="10" t="s">
        <v>2201</v>
      </c>
      <c r="D668" s="24" t="s">
        <v>2202</v>
      </c>
      <c r="E668" s="16"/>
      <c r="F668" s="16"/>
      <c r="G668" s="19" t="s">
        <v>2203</v>
      </c>
      <c r="H668" s="9">
        <v>138.03</v>
      </c>
      <c r="I668" s="9">
        <v>138.03</v>
      </c>
      <c r="J668" s="9">
        <v>5853.48</v>
      </c>
      <c r="K668" s="22">
        <v>807957</v>
      </c>
    </row>
    <row r="669" hidden="1" spans="1:11">
      <c r="A669" s="23">
        <v>45222</v>
      </c>
      <c r="B669" s="30" t="s">
        <v>2204</v>
      </c>
      <c r="C669" s="220" t="s">
        <v>2205</v>
      </c>
      <c r="D669" s="13" t="s">
        <v>2206</v>
      </c>
      <c r="E669" s="16"/>
      <c r="F669" s="16"/>
      <c r="G669" s="17" t="s">
        <v>2207</v>
      </c>
      <c r="H669" s="20">
        <v>138.52</v>
      </c>
      <c r="I669" s="9">
        <v>138.52</v>
      </c>
      <c r="J669" s="9">
        <v>5908.83</v>
      </c>
      <c r="K669" s="22">
        <v>818492</v>
      </c>
    </row>
    <row r="670" ht="36" hidden="1" spans="1:11">
      <c r="A670" s="23">
        <v>45164</v>
      </c>
      <c r="B670" s="30" t="s">
        <v>2208</v>
      </c>
      <c r="C670" s="10" t="s">
        <v>2209</v>
      </c>
      <c r="D670" s="24" t="s">
        <v>2210</v>
      </c>
      <c r="E670" s="16"/>
      <c r="F670" s="16"/>
      <c r="G670" s="19" t="s">
        <v>2211</v>
      </c>
      <c r="H670" s="9">
        <v>138.03</v>
      </c>
      <c r="I670" s="9">
        <v>138.03</v>
      </c>
      <c r="J670" s="9">
        <v>5927.835</v>
      </c>
      <c r="K670" s="22">
        <v>818219</v>
      </c>
    </row>
    <row r="671" ht="24" hidden="1" spans="1:11">
      <c r="A671" s="23">
        <v>45175</v>
      </c>
      <c r="B671" s="9">
        <v>20230007702</v>
      </c>
      <c r="C671" s="10" t="s">
        <v>2212</v>
      </c>
      <c r="D671" s="24" t="s">
        <v>2213</v>
      </c>
      <c r="E671" s="16"/>
      <c r="F671" s="16"/>
      <c r="G671" s="17" t="s">
        <v>2214</v>
      </c>
      <c r="H671" s="20">
        <v>138.52</v>
      </c>
      <c r="I671" s="9">
        <v>138.52</v>
      </c>
      <c r="J671" s="9">
        <v>5977.75</v>
      </c>
      <c r="K671" s="22">
        <v>828038</v>
      </c>
    </row>
    <row r="672" hidden="1" spans="1:11">
      <c r="A672" s="23">
        <v>45568</v>
      </c>
      <c r="B672" s="30" t="s">
        <v>1106</v>
      </c>
      <c r="C672" s="10" t="s">
        <v>1107</v>
      </c>
      <c r="D672" s="24" t="s">
        <v>1108</v>
      </c>
      <c r="E672" s="16"/>
      <c r="F672" s="16"/>
      <c r="G672" s="19" t="s">
        <v>1109</v>
      </c>
      <c r="H672" s="9">
        <v>138.03</v>
      </c>
      <c r="I672" s="9">
        <v>138.03</v>
      </c>
      <c r="J672" s="9">
        <v>5976.96</v>
      </c>
      <c r="K672" s="22">
        <v>825000</v>
      </c>
    </row>
    <row r="673" ht="24" hidden="1" spans="1:11">
      <c r="A673" s="23">
        <v>45174</v>
      </c>
      <c r="B673" s="29" t="s">
        <v>2215</v>
      </c>
      <c r="C673" s="10" t="s">
        <v>2216</v>
      </c>
      <c r="D673" s="24" t="s">
        <v>2217</v>
      </c>
      <c r="E673" s="16"/>
      <c r="F673" s="16"/>
      <c r="G673" s="19" t="s">
        <v>2218</v>
      </c>
      <c r="H673" s="20">
        <v>138.52</v>
      </c>
      <c r="I673" s="9">
        <v>138.52</v>
      </c>
      <c r="J673" s="33">
        <v>6026.66</v>
      </c>
      <c r="K673" s="22">
        <v>834813</v>
      </c>
    </row>
    <row r="674" hidden="1" spans="1:11">
      <c r="A674" s="23">
        <v>45198</v>
      </c>
      <c r="B674" s="30" t="s">
        <v>2219</v>
      </c>
      <c r="C674" s="10" t="s">
        <v>2220</v>
      </c>
      <c r="D674" s="13" t="s">
        <v>2221</v>
      </c>
      <c r="E674" s="16"/>
      <c r="F674" s="16"/>
      <c r="G674" s="17" t="s">
        <v>2222</v>
      </c>
      <c r="H674" s="9">
        <v>138.03</v>
      </c>
      <c r="I674" s="9">
        <v>138.03</v>
      </c>
      <c r="J674" s="9">
        <v>6045.66</v>
      </c>
      <c r="K674" s="22">
        <v>834484</v>
      </c>
    </row>
    <row r="675" hidden="1" spans="1:11">
      <c r="A675" s="23">
        <v>45566</v>
      </c>
      <c r="B675" s="30" t="s">
        <v>2223</v>
      </c>
      <c r="C675" s="10" t="s">
        <v>2224</v>
      </c>
      <c r="D675" s="24" t="s">
        <v>2225</v>
      </c>
      <c r="E675" s="16"/>
      <c r="F675" s="16"/>
      <c r="G675" s="17" t="s">
        <v>2226</v>
      </c>
      <c r="H675" s="20">
        <v>138.52</v>
      </c>
      <c r="I675" s="9">
        <v>138.52</v>
      </c>
      <c r="J675" s="9">
        <v>5753.82616228703</v>
      </c>
      <c r="K675" s="22">
        <v>797020</v>
      </c>
    </row>
    <row r="676" hidden="1" spans="1:11">
      <c r="A676" s="23">
        <v>45203</v>
      </c>
      <c r="B676" s="30" t="s">
        <v>2227</v>
      </c>
      <c r="C676" s="10" t="s">
        <v>2228</v>
      </c>
      <c r="D676" s="13" t="s">
        <v>2229</v>
      </c>
      <c r="E676" s="16"/>
      <c r="F676" s="16"/>
      <c r="G676" s="19" t="s">
        <v>2230</v>
      </c>
      <c r="H676" s="9">
        <v>138.03</v>
      </c>
      <c r="I676" s="9">
        <v>138.03</v>
      </c>
      <c r="J676" s="9">
        <v>6072.83</v>
      </c>
      <c r="K676" s="22">
        <v>838233</v>
      </c>
    </row>
    <row r="677" ht="24" hidden="1" spans="1:11">
      <c r="A677" s="23">
        <v>45165</v>
      </c>
      <c r="B677" s="30" t="s">
        <v>2231</v>
      </c>
      <c r="C677" s="10" t="s">
        <v>2232</v>
      </c>
      <c r="D677" s="24" t="s">
        <v>2233</v>
      </c>
      <c r="E677" s="16"/>
      <c r="F677" s="16"/>
      <c r="G677" s="17" t="s">
        <v>2234</v>
      </c>
      <c r="H677" s="20">
        <v>138.52</v>
      </c>
      <c r="I677" s="9">
        <v>138.52</v>
      </c>
      <c r="J677" s="9">
        <v>6082.75</v>
      </c>
      <c r="K677" s="22">
        <v>842587</v>
      </c>
    </row>
    <row r="678" hidden="1" spans="1:11">
      <c r="A678" s="23">
        <v>45203</v>
      </c>
      <c r="B678" s="10" t="s">
        <v>2235</v>
      </c>
      <c r="C678" s="10" t="s">
        <v>2236</v>
      </c>
      <c r="D678" s="24" t="s">
        <v>2237</v>
      </c>
      <c r="E678" s="16"/>
      <c r="F678" s="16"/>
      <c r="G678" s="19" t="s">
        <v>2238</v>
      </c>
      <c r="H678" s="9">
        <v>138.03</v>
      </c>
      <c r="I678" s="9">
        <v>138.03</v>
      </c>
      <c r="J678" s="9">
        <v>6101.75</v>
      </c>
      <c r="K678" s="22">
        <v>842224</v>
      </c>
    </row>
    <row r="679" ht="24" hidden="1" spans="1:11">
      <c r="A679" s="23">
        <v>45247</v>
      </c>
      <c r="B679" s="9">
        <v>20230009950</v>
      </c>
      <c r="C679" s="10" t="s">
        <v>2239</v>
      </c>
      <c r="D679" s="24" t="s">
        <v>2240</v>
      </c>
      <c r="E679" s="16"/>
      <c r="F679" s="16"/>
      <c r="G679" s="17" t="s">
        <v>2241</v>
      </c>
      <c r="H679" s="20">
        <v>138.52</v>
      </c>
      <c r="I679" s="9">
        <v>138.52</v>
      </c>
      <c r="J679" s="9">
        <v>6050</v>
      </c>
      <c r="K679" s="22">
        <v>838046</v>
      </c>
    </row>
    <row r="680" hidden="1" spans="1:11">
      <c r="A680" s="23">
        <v>45177</v>
      </c>
      <c r="B680" s="9">
        <v>20230007694</v>
      </c>
      <c r="C680" s="10" t="s">
        <v>2242</v>
      </c>
      <c r="D680" s="24" t="s">
        <v>2243</v>
      </c>
      <c r="E680" s="16"/>
      <c r="F680" s="16"/>
      <c r="G680" s="19" t="s">
        <v>2244</v>
      </c>
      <c r="H680" s="9">
        <v>138.03</v>
      </c>
      <c r="I680" s="9">
        <v>138.03</v>
      </c>
      <c r="J680" s="9">
        <v>6073.48</v>
      </c>
      <c r="K680" s="22">
        <v>838322</v>
      </c>
    </row>
    <row r="681" hidden="1" spans="1:11">
      <c r="A681" s="23">
        <v>45476</v>
      </c>
      <c r="B681" s="30" t="s">
        <v>2245</v>
      </c>
      <c r="C681" s="10" t="s">
        <v>2246</v>
      </c>
      <c r="D681" s="13" t="s">
        <v>2247</v>
      </c>
      <c r="E681" s="16"/>
      <c r="F681" s="16"/>
      <c r="G681" s="17" t="s">
        <v>2248</v>
      </c>
      <c r="H681" s="20">
        <v>138.52</v>
      </c>
      <c r="I681" s="9">
        <v>138.52</v>
      </c>
      <c r="J681" s="9">
        <v>7200</v>
      </c>
      <c r="K681" s="22">
        <v>997344</v>
      </c>
    </row>
    <row r="682" hidden="1" spans="1:11">
      <c r="A682" s="23">
        <v>45623</v>
      </c>
      <c r="B682" s="9">
        <v>20240006840</v>
      </c>
      <c r="C682" s="10" t="s">
        <v>2249</v>
      </c>
      <c r="D682" s="13" t="s">
        <v>2250</v>
      </c>
      <c r="E682" s="16"/>
      <c r="F682" s="16"/>
      <c r="G682" s="19" t="s">
        <v>2251</v>
      </c>
      <c r="H682" s="9">
        <v>138.03</v>
      </c>
      <c r="I682" s="9">
        <v>138.03</v>
      </c>
      <c r="J682" s="9">
        <v>6820</v>
      </c>
      <c r="K682" s="22">
        <v>941365</v>
      </c>
    </row>
    <row r="683" hidden="1" spans="1:11">
      <c r="A683" s="23">
        <v>45353</v>
      </c>
      <c r="B683" s="9">
        <v>20240001110</v>
      </c>
      <c r="C683" s="10" t="s">
        <v>2252</v>
      </c>
      <c r="D683" s="11" t="s">
        <v>2253</v>
      </c>
      <c r="E683" s="16"/>
      <c r="F683" s="16"/>
      <c r="G683" s="17" t="s">
        <v>2254</v>
      </c>
      <c r="H683" s="9">
        <v>122.85</v>
      </c>
      <c r="I683" s="9">
        <v>122.85</v>
      </c>
      <c r="J683" s="9">
        <v>7374.85</v>
      </c>
      <c r="K683" s="22">
        <v>906000</v>
      </c>
    </row>
    <row r="684" ht="36" hidden="1" spans="1:11">
      <c r="A684" s="23">
        <v>45301</v>
      </c>
      <c r="B684" s="9">
        <v>20240000219</v>
      </c>
      <c r="C684" s="10" t="s">
        <v>2255</v>
      </c>
      <c r="D684" s="11" t="s">
        <v>2256</v>
      </c>
      <c r="E684" s="16"/>
      <c r="F684" s="16"/>
      <c r="G684" s="19" t="s">
        <v>2257</v>
      </c>
      <c r="H684" s="9">
        <v>150.17</v>
      </c>
      <c r="I684" s="9">
        <v>150.17</v>
      </c>
      <c r="J684" s="9">
        <v>7384.59</v>
      </c>
      <c r="K684" s="22">
        <v>1108944</v>
      </c>
    </row>
    <row r="685" hidden="1" spans="1:11">
      <c r="A685" s="23">
        <v>45641</v>
      </c>
      <c r="B685" s="9">
        <v>20240007219</v>
      </c>
      <c r="C685" s="10" t="s">
        <v>2258</v>
      </c>
      <c r="D685" s="9" t="s">
        <v>2259</v>
      </c>
      <c r="E685" s="16"/>
      <c r="F685" s="16"/>
      <c r="G685" s="17" t="s">
        <v>2260</v>
      </c>
      <c r="H685" s="9">
        <v>138.03</v>
      </c>
      <c r="I685" s="9">
        <v>138.03</v>
      </c>
      <c r="J685" s="9">
        <v>5723.39</v>
      </c>
      <c r="K685" s="22">
        <v>790000</v>
      </c>
    </row>
    <row r="686" hidden="1" spans="1:11">
      <c r="A686" s="23">
        <v>45593</v>
      </c>
      <c r="B686" s="9">
        <v>20240006325</v>
      </c>
      <c r="C686" s="10" t="s">
        <v>2261</v>
      </c>
      <c r="D686" s="9" t="s">
        <v>2262</v>
      </c>
      <c r="E686" s="16"/>
      <c r="F686" s="16"/>
      <c r="G686" s="19" t="s">
        <v>2263</v>
      </c>
      <c r="H686" s="9">
        <v>147.25</v>
      </c>
      <c r="I686" s="9">
        <v>147.25</v>
      </c>
      <c r="J686" s="9">
        <v>5691</v>
      </c>
      <c r="K686" s="22">
        <v>838000</v>
      </c>
    </row>
    <row r="687" hidden="1" spans="1:11">
      <c r="A687" s="23">
        <v>45159</v>
      </c>
      <c r="B687" s="9">
        <v>20230007093</v>
      </c>
      <c r="C687" s="10" t="s">
        <v>2264</v>
      </c>
      <c r="D687" s="9" t="s">
        <v>2265</v>
      </c>
      <c r="E687" s="16"/>
      <c r="F687" s="16"/>
      <c r="G687" s="17" t="s">
        <v>2266</v>
      </c>
      <c r="H687" s="9">
        <v>138.03</v>
      </c>
      <c r="I687" s="9">
        <v>138.03</v>
      </c>
      <c r="J687" s="9">
        <v>5827.4</v>
      </c>
      <c r="K687" s="22">
        <v>804356</v>
      </c>
    </row>
    <row r="688" hidden="1" spans="1:11">
      <c r="A688" s="23">
        <v>45472</v>
      </c>
      <c r="B688" s="9">
        <v>20240003721</v>
      </c>
      <c r="C688" s="10" t="s">
        <v>2267</v>
      </c>
      <c r="D688" s="11" t="s">
        <v>2268</v>
      </c>
      <c r="E688" s="16"/>
      <c r="F688" s="16"/>
      <c r="G688" s="17" t="s">
        <v>2269</v>
      </c>
      <c r="H688" s="9">
        <v>147.25</v>
      </c>
      <c r="I688" s="9">
        <v>147.25</v>
      </c>
      <c r="J688" s="9">
        <v>5512.46859083192</v>
      </c>
      <c r="K688" s="22">
        <v>811711</v>
      </c>
    </row>
    <row r="689" hidden="1" spans="1:11">
      <c r="A689" s="23">
        <v>45198</v>
      </c>
      <c r="B689" s="9">
        <v>20230008193</v>
      </c>
      <c r="C689" s="10" t="s">
        <v>2270</v>
      </c>
      <c r="D689" s="9" t="s">
        <v>2271</v>
      </c>
      <c r="E689" s="16"/>
      <c r="F689" s="16"/>
      <c r="G689" s="17" t="s">
        <v>2272</v>
      </c>
      <c r="H689" s="9">
        <v>138.03</v>
      </c>
      <c r="I689" s="9">
        <v>138.03</v>
      </c>
      <c r="J689" s="9">
        <v>5860.01</v>
      </c>
      <c r="K689" s="22">
        <v>808857</v>
      </c>
    </row>
    <row r="690" hidden="1" spans="1:11">
      <c r="A690" s="23">
        <v>45599</v>
      </c>
      <c r="B690" s="9">
        <v>20240006415</v>
      </c>
      <c r="C690" s="10" t="s">
        <v>2273</v>
      </c>
      <c r="D690" s="9" t="s">
        <v>2274</v>
      </c>
      <c r="E690" s="16"/>
      <c r="F690" s="16"/>
      <c r="G690" s="17" t="s">
        <v>2275</v>
      </c>
      <c r="H690" s="9">
        <v>147.25</v>
      </c>
      <c r="I690" s="9">
        <v>147.25</v>
      </c>
      <c r="J690" s="9">
        <v>5855.93</v>
      </c>
      <c r="K690" s="22">
        <v>862285</v>
      </c>
    </row>
    <row r="691" ht="48" hidden="1" spans="1:11">
      <c r="A691" s="23">
        <v>45165</v>
      </c>
      <c r="B691" s="9">
        <v>20230007324</v>
      </c>
      <c r="C691" s="10" t="s">
        <v>2276</v>
      </c>
      <c r="D691" s="11" t="s">
        <v>2277</v>
      </c>
      <c r="E691" s="16"/>
      <c r="F691" s="16"/>
      <c r="G691" s="17" t="s">
        <v>2278</v>
      </c>
      <c r="H691" s="9">
        <v>138.03</v>
      </c>
      <c r="I691" s="9">
        <v>138.03</v>
      </c>
      <c r="J691" s="9">
        <v>5934.35</v>
      </c>
      <c r="K691" s="22">
        <v>819119</v>
      </c>
    </row>
    <row r="692" ht="24" hidden="1" spans="1:11">
      <c r="A692" s="23">
        <v>45160</v>
      </c>
      <c r="B692" s="9">
        <v>20230007103</v>
      </c>
      <c r="C692" s="10" t="s">
        <v>2279</v>
      </c>
      <c r="D692" s="11" t="s">
        <v>2280</v>
      </c>
      <c r="E692" s="16"/>
      <c r="F692" s="16"/>
      <c r="G692" s="17" t="s">
        <v>2281</v>
      </c>
      <c r="H692" s="9">
        <v>147.25</v>
      </c>
      <c r="I692" s="9">
        <v>147.25</v>
      </c>
      <c r="J692" s="9">
        <v>5919.44</v>
      </c>
      <c r="K692" s="22">
        <v>871637</v>
      </c>
    </row>
    <row r="693" hidden="1" spans="1:11">
      <c r="A693" s="23">
        <v>45159</v>
      </c>
      <c r="B693" s="9">
        <v>20230007075</v>
      </c>
      <c r="C693" s="10" t="s">
        <v>2422</v>
      </c>
      <c r="D693" s="9" t="s">
        <v>2283</v>
      </c>
      <c r="E693" s="16"/>
      <c r="F693" s="16"/>
      <c r="G693" s="17" t="s">
        <v>2284</v>
      </c>
      <c r="H693" s="9">
        <v>138.03</v>
      </c>
      <c r="I693" s="9">
        <v>138.03</v>
      </c>
      <c r="J693" s="9">
        <v>6003.27</v>
      </c>
      <c r="K693" s="22">
        <v>828632</v>
      </c>
    </row>
    <row r="694" hidden="1" spans="1:11">
      <c r="A694" s="23">
        <v>45178</v>
      </c>
      <c r="B694" s="9">
        <v>20230007748</v>
      </c>
      <c r="C694" s="10" t="s">
        <v>2285</v>
      </c>
      <c r="D694" s="9" t="s">
        <v>2286</v>
      </c>
      <c r="E694" s="16"/>
      <c r="F694" s="16"/>
      <c r="G694" s="17" t="s">
        <v>2287</v>
      </c>
      <c r="H694" s="9">
        <v>147.25</v>
      </c>
      <c r="I694" s="9">
        <v>147.25</v>
      </c>
      <c r="J694" s="9">
        <v>5988.35</v>
      </c>
      <c r="K694" s="22">
        <v>881785</v>
      </c>
    </row>
    <row r="695" ht="24" hidden="1" spans="1:11">
      <c r="A695" s="23">
        <v>45166</v>
      </c>
      <c r="B695" s="9">
        <v>20230007351</v>
      </c>
      <c r="C695" s="10" t="s">
        <v>2423</v>
      </c>
      <c r="D695" s="11" t="s">
        <v>2288</v>
      </c>
      <c r="E695" s="16"/>
      <c r="F695" s="16"/>
      <c r="G695" s="17" t="s">
        <v>2289</v>
      </c>
      <c r="H695" s="9">
        <v>138.03</v>
      </c>
      <c r="I695" s="9">
        <v>138.03</v>
      </c>
      <c r="J695" s="9">
        <v>5952.18</v>
      </c>
      <c r="K695" s="22">
        <v>821580</v>
      </c>
    </row>
    <row r="696" ht="36" hidden="1" spans="1:11">
      <c r="A696" s="23">
        <v>45373</v>
      </c>
      <c r="B696" s="9">
        <v>20240001563</v>
      </c>
      <c r="C696" s="10" t="s">
        <v>2290</v>
      </c>
      <c r="D696" s="11" t="s">
        <v>2291</v>
      </c>
      <c r="E696" s="16"/>
      <c r="F696" s="16"/>
      <c r="G696" s="17" t="s">
        <v>2292</v>
      </c>
      <c r="H696" s="9">
        <v>147.25</v>
      </c>
      <c r="I696" s="9">
        <v>147.25</v>
      </c>
      <c r="J696" s="9">
        <v>6037.35144312394</v>
      </c>
      <c r="K696" s="22">
        <v>889000</v>
      </c>
    </row>
    <row r="697" ht="24" hidden="1" spans="1:11">
      <c r="A697" s="23">
        <v>45374</v>
      </c>
      <c r="B697" s="11" t="s">
        <v>2293</v>
      </c>
      <c r="C697" s="10" t="s">
        <v>2294</v>
      </c>
      <c r="D697" s="11" t="s">
        <v>2295</v>
      </c>
      <c r="E697" s="16"/>
      <c r="F697" s="16"/>
      <c r="G697" s="17" t="s">
        <v>2296</v>
      </c>
      <c r="H697" s="9">
        <v>138.03</v>
      </c>
      <c r="I697" s="9">
        <v>138.03</v>
      </c>
      <c r="J697" s="9">
        <v>6079.35</v>
      </c>
      <c r="K697" s="22">
        <v>839133</v>
      </c>
    </row>
    <row r="698" hidden="1" spans="1:11">
      <c r="A698" s="23">
        <v>45373</v>
      </c>
      <c r="B698" s="9">
        <v>20240001566</v>
      </c>
      <c r="C698" s="10" t="s">
        <v>2297</v>
      </c>
      <c r="D698" s="9" t="s">
        <v>2298</v>
      </c>
      <c r="E698" s="16"/>
      <c r="F698" s="16"/>
      <c r="G698" s="17" t="s">
        <v>2299</v>
      </c>
      <c r="H698" s="9">
        <v>147.25</v>
      </c>
      <c r="I698" s="9">
        <v>147.25</v>
      </c>
      <c r="J698" s="9">
        <v>6064.43</v>
      </c>
      <c r="K698" s="22">
        <v>892988</v>
      </c>
    </row>
    <row r="699" hidden="1" spans="1:11">
      <c r="A699" s="23">
        <v>45169</v>
      </c>
      <c r="B699" s="9">
        <v>20230007467</v>
      </c>
      <c r="C699" s="10" t="s">
        <v>2300</v>
      </c>
      <c r="D699" s="9" t="s">
        <v>2301</v>
      </c>
      <c r="E699" s="16"/>
      <c r="F699" s="16"/>
      <c r="G699" s="17" t="s">
        <v>2302</v>
      </c>
      <c r="H699" s="9">
        <v>138.03</v>
      </c>
      <c r="I699" s="9">
        <v>138.03</v>
      </c>
      <c r="J699" s="9">
        <v>6108.27</v>
      </c>
      <c r="K699" s="22">
        <v>843124</v>
      </c>
    </row>
    <row r="700" ht="48" hidden="1" spans="1:11">
      <c r="A700" s="23">
        <v>45383</v>
      </c>
      <c r="B700" s="9">
        <v>20240001789</v>
      </c>
      <c r="C700" s="10" t="s">
        <v>2303</v>
      </c>
      <c r="D700" s="11" t="s">
        <v>2304</v>
      </c>
      <c r="E700" s="16"/>
      <c r="F700" s="16"/>
      <c r="G700" s="17" t="s">
        <v>2305</v>
      </c>
      <c r="H700" s="9">
        <v>147.25</v>
      </c>
      <c r="I700" s="9">
        <v>147.25</v>
      </c>
      <c r="J700" s="9">
        <v>6100</v>
      </c>
      <c r="K700" s="22">
        <v>898225</v>
      </c>
    </row>
    <row r="701" ht="24" hidden="1" spans="1:11">
      <c r="A701" s="23">
        <v>45164</v>
      </c>
      <c r="B701" s="9">
        <v>20230007286</v>
      </c>
      <c r="C701" s="10" t="s">
        <v>2306</v>
      </c>
      <c r="D701" s="11" t="s">
        <v>2307</v>
      </c>
      <c r="E701" s="16"/>
      <c r="F701" s="16"/>
      <c r="G701" s="17" t="s">
        <v>2308</v>
      </c>
      <c r="H701" s="9">
        <v>138.03</v>
      </c>
      <c r="I701" s="9">
        <v>138.03</v>
      </c>
      <c r="J701" s="9">
        <v>6130.01</v>
      </c>
      <c r="K701" s="22">
        <v>846126</v>
      </c>
    </row>
    <row r="702" ht="24" hidden="1" spans="1:11">
      <c r="A702" s="23">
        <v>45449</v>
      </c>
      <c r="B702" s="9">
        <v>20240003336</v>
      </c>
      <c r="C702" s="10" t="s">
        <v>2309</v>
      </c>
      <c r="D702" s="11" t="s">
        <v>2310</v>
      </c>
      <c r="E702" s="16"/>
      <c r="F702" s="16"/>
      <c r="G702" s="17" t="s">
        <v>2311</v>
      </c>
      <c r="H702" s="9">
        <v>147.25</v>
      </c>
      <c r="I702" s="9">
        <v>147.25</v>
      </c>
      <c r="J702" s="9">
        <v>6132.42784380306</v>
      </c>
      <c r="K702" s="22">
        <v>903000</v>
      </c>
    </row>
    <row r="703" hidden="1" spans="1:11">
      <c r="A703" s="23">
        <v>45706</v>
      </c>
      <c r="B703" s="9">
        <v>20250000690</v>
      </c>
      <c r="C703" s="10" t="s">
        <v>2424</v>
      </c>
      <c r="D703" s="9" t="s">
        <v>2312</v>
      </c>
      <c r="E703" s="16"/>
      <c r="F703" s="16"/>
      <c r="G703" s="17" t="s">
        <v>2313</v>
      </c>
      <c r="H703" s="9">
        <v>138.03</v>
      </c>
      <c r="I703" s="9">
        <v>138.03</v>
      </c>
      <c r="J703" s="9">
        <v>6882.56</v>
      </c>
      <c r="K703" s="22">
        <v>950000</v>
      </c>
    </row>
    <row r="704" hidden="1" spans="1:11">
      <c r="A704" s="23">
        <v>45570</v>
      </c>
      <c r="B704" s="9">
        <v>20240005902</v>
      </c>
      <c r="C704" s="10" t="s">
        <v>2314</v>
      </c>
      <c r="D704" s="9" t="s">
        <v>2315</v>
      </c>
      <c r="E704" s="16"/>
      <c r="F704" s="16"/>
      <c r="G704" s="17" t="s">
        <v>2316</v>
      </c>
      <c r="H704" s="9">
        <v>147.25</v>
      </c>
      <c r="I704" s="9">
        <v>147.25</v>
      </c>
      <c r="J704" s="9">
        <v>7164</v>
      </c>
      <c r="K704" s="22">
        <v>1054899</v>
      </c>
    </row>
    <row r="705" ht="24" hidden="1" spans="1:11">
      <c r="A705" s="8">
        <v>45434</v>
      </c>
      <c r="B705" s="9">
        <v>20240003043</v>
      </c>
      <c r="C705" s="11" t="s">
        <v>2425</v>
      </c>
      <c r="D705" s="11" t="s">
        <v>1111</v>
      </c>
      <c r="E705" s="16"/>
      <c r="F705" s="16"/>
      <c r="G705" s="38" t="s">
        <v>1112</v>
      </c>
      <c r="H705" s="39">
        <v>150.19</v>
      </c>
      <c r="I705" s="9">
        <v>150.19</v>
      </c>
      <c r="J705" s="9">
        <v>8200</v>
      </c>
      <c r="K705" s="40">
        <v>1231558</v>
      </c>
    </row>
    <row r="706" hidden="1" spans="1:11">
      <c r="A706" s="8">
        <v>45516</v>
      </c>
      <c r="B706" s="9">
        <v>20240004628</v>
      </c>
      <c r="C706" s="220" t="s">
        <v>1113</v>
      </c>
      <c r="D706" s="9" t="s">
        <v>1114</v>
      </c>
      <c r="E706" s="16"/>
      <c r="F706" s="16"/>
      <c r="G706" s="38" t="s">
        <v>1115</v>
      </c>
      <c r="H706" s="39">
        <v>122.87</v>
      </c>
      <c r="I706" s="9">
        <v>122.87</v>
      </c>
      <c r="J706" s="9">
        <v>7894.5226662326</v>
      </c>
      <c r="K706" s="9">
        <v>970000</v>
      </c>
    </row>
    <row r="707" hidden="1" spans="1:11">
      <c r="A707" s="8">
        <v>45611</v>
      </c>
      <c r="B707" s="9">
        <v>20240006617</v>
      </c>
      <c r="C707" s="220" t="s">
        <v>1116</v>
      </c>
      <c r="D707" s="9" t="s">
        <v>1117</v>
      </c>
      <c r="E707" s="16"/>
      <c r="F707" s="16"/>
      <c r="G707" s="41" t="s">
        <v>1118</v>
      </c>
      <c r="H707" s="39">
        <v>148.64</v>
      </c>
      <c r="I707" s="9">
        <v>148.64</v>
      </c>
      <c r="J707" s="9">
        <v>5780</v>
      </c>
      <c r="K707" s="9">
        <v>859139</v>
      </c>
    </row>
    <row r="708" hidden="1" spans="1:11">
      <c r="A708" s="8">
        <v>45611</v>
      </c>
      <c r="B708" s="9">
        <v>20240006618</v>
      </c>
      <c r="C708" s="220" t="s">
        <v>1119</v>
      </c>
      <c r="D708" s="9" t="s">
        <v>1120</v>
      </c>
      <c r="E708" s="16"/>
      <c r="F708" s="16"/>
      <c r="G708" s="38" t="s">
        <v>1121</v>
      </c>
      <c r="H708" s="39">
        <v>139.33</v>
      </c>
      <c r="I708" s="9">
        <v>139.33</v>
      </c>
      <c r="J708" s="9">
        <v>5784.75</v>
      </c>
      <c r="K708" s="9">
        <v>805990</v>
      </c>
    </row>
    <row r="709" ht="24" hidden="1" spans="1:11">
      <c r="A709" s="8">
        <v>45583</v>
      </c>
      <c r="B709" s="9">
        <v>20240006190</v>
      </c>
      <c r="C709" s="220" t="s">
        <v>1122</v>
      </c>
      <c r="D709" s="11" t="s">
        <v>1123</v>
      </c>
      <c r="E709" s="16"/>
      <c r="F709" s="16"/>
      <c r="G709" s="41" t="s">
        <v>1124</v>
      </c>
      <c r="H709" s="39">
        <v>148.64</v>
      </c>
      <c r="I709" s="9">
        <v>148.64</v>
      </c>
      <c r="J709" s="9">
        <v>5824.48</v>
      </c>
      <c r="K709" s="9">
        <v>865751</v>
      </c>
    </row>
    <row r="710" hidden="1" spans="1:11">
      <c r="A710" s="8">
        <v>45416</v>
      </c>
      <c r="B710" s="9">
        <v>20240002531</v>
      </c>
      <c r="C710" s="220" t="s">
        <v>2317</v>
      </c>
      <c r="D710" s="11" t="s">
        <v>2318</v>
      </c>
      <c r="E710" s="16"/>
      <c r="F710" s="16"/>
      <c r="G710" s="38" t="s">
        <v>2319</v>
      </c>
      <c r="H710" s="39">
        <v>139.33</v>
      </c>
      <c r="I710" s="9">
        <v>139.33</v>
      </c>
      <c r="J710" s="9">
        <v>5839.41</v>
      </c>
      <c r="K710" s="9">
        <v>813605</v>
      </c>
    </row>
    <row r="711" hidden="1" spans="1:11">
      <c r="A711" s="8">
        <v>45566</v>
      </c>
      <c r="B711" s="9">
        <v>20240005546</v>
      </c>
      <c r="C711" s="220" t="s">
        <v>1125</v>
      </c>
      <c r="D711" s="9" t="s">
        <v>1126</v>
      </c>
      <c r="E711" s="16"/>
      <c r="F711" s="16"/>
      <c r="G711" s="41" t="s">
        <v>1127</v>
      </c>
      <c r="H711" s="39">
        <v>148.64</v>
      </c>
      <c r="I711" s="9">
        <v>148.64</v>
      </c>
      <c r="J711" s="9">
        <v>5657.21</v>
      </c>
      <c r="K711" s="9">
        <v>840888</v>
      </c>
    </row>
    <row r="712" hidden="1" spans="1:11">
      <c r="A712" s="8">
        <v>45472</v>
      </c>
      <c r="B712" s="9">
        <v>20240003715</v>
      </c>
      <c r="C712" s="220" t="s">
        <v>1128</v>
      </c>
      <c r="D712" s="9" t="s">
        <v>1129</v>
      </c>
      <c r="E712" s="16"/>
      <c r="F712" s="16"/>
      <c r="G712" s="38" t="s">
        <v>1130</v>
      </c>
      <c r="H712" s="39">
        <v>139.33</v>
      </c>
      <c r="I712" s="9">
        <v>139.33</v>
      </c>
      <c r="J712" s="9">
        <v>5600</v>
      </c>
      <c r="K712" s="9">
        <v>780248</v>
      </c>
    </row>
    <row r="713" hidden="1" spans="1:11">
      <c r="A713" s="8">
        <v>45416</v>
      </c>
      <c r="B713" s="9">
        <v>20240002559</v>
      </c>
      <c r="C713" s="220" t="s">
        <v>1131</v>
      </c>
      <c r="D713" s="9" t="s">
        <v>1132</v>
      </c>
      <c r="E713" s="16"/>
      <c r="F713" s="16"/>
      <c r="G713" s="41" t="s">
        <v>1133</v>
      </c>
      <c r="H713" s="39">
        <v>148.64</v>
      </c>
      <c r="I713" s="9">
        <v>148.64</v>
      </c>
      <c r="J713" s="9">
        <v>5897.806</v>
      </c>
      <c r="K713" s="9">
        <v>876650</v>
      </c>
    </row>
    <row r="714" hidden="1" spans="1:11">
      <c r="A714" s="8">
        <v>45472</v>
      </c>
      <c r="B714" s="9">
        <v>20240003716</v>
      </c>
      <c r="C714" s="220" t="s">
        <v>1134</v>
      </c>
      <c r="D714" s="11" t="s">
        <v>1135</v>
      </c>
      <c r="E714" s="16"/>
      <c r="F714" s="16"/>
      <c r="G714" s="38" t="s">
        <v>1136</v>
      </c>
      <c r="H714" s="39">
        <v>139.33</v>
      </c>
      <c r="I714" s="9">
        <v>139.33</v>
      </c>
      <c r="J714" s="9">
        <v>5946.36</v>
      </c>
      <c r="K714" s="9">
        <v>828507</v>
      </c>
    </row>
    <row r="715" hidden="1" spans="1:11">
      <c r="A715" s="8">
        <v>45605</v>
      </c>
      <c r="B715" s="9">
        <v>20240006521</v>
      </c>
      <c r="C715" s="220" t="s">
        <v>1137</v>
      </c>
      <c r="D715" s="9" t="s">
        <v>1138</v>
      </c>
      <c r="E715" s="16"/>
      <c r="F715" s="16"/>
      <c r="G715" s="41" t="s">
        <v>1139</v>
      </c>
      <c r="H715" s="39">
        <v>148.64</v>
      </c>
      <c r="I715" s="9">
        <v>148.64</v>
      </c>
      <c r="J715" s="9">
        <v>5965.8</v>
      </c>
      <c r="K715" s="9">
        <v>886756</v>
      </c>
    </row>
    <row r="716" hidden="1" spans="1:11">
      <c r="A716" s="8">
        <v>45416</v>
      </c>
      <c r="B716" s="9">
        <v>20240002527</v>
      </c>
      <c r="C716" s="220" t="s">
        <v>1140</v>
      </c>
      <c r="D716" s="11" t="s">
        <v>1141</v>
      </c>
      <c r="E716" s="16"/>
      <c r="F716" s="16"/>
      <c r="G716" s="38" t="s">
        <v>1142</v>
      </c>
      <c r="H716" s="39">
        <v>139.33</v>
      </c>
      <c r="I716" s="9">
        <v>139.33</v>
      </c>
      <c r="J716" s="9">
        <v>5978.61192851504</v>
      </c>
      <c r="K716" s="9">
        <v>833000</v>
      </c>
    </row>
    <row r="717" hidden="1" spans="1:11">
      <c r="A717" s="8">
        <v>45493</v>
      </c>
      <c r="B717" s="9">
        <v>20240004168</v>
      </c>
      <c r="C717" s="220" t="s">
        <v>1143</v>
      </c>
      <c r="D717" s="9" t="s">
        <v>1144</v>
      </c>
      <c r="E717" s="16"/>
      <c r="F717" s="16"/>
      <c r="G717" s="41" t="s">
        <v>1145</v>
      </c>
      <c r="H717" s="39">
        <v>148.64</v>
      </c>
      <c r="I717" s="9">
        <v>148.64</v>
      </c>
      <c r="J717" s="9">
        <v>5948.08261571582</v>
      </c>
      <c r="K717" s="9">
        <v>884123</v>
      </c>
    </row>
    <row r="718" hidden="1" spans="1:11">
      <c r="A718" s="8">
        <v>45566</v>
      </c>
      <c r="B718" s="9">
        <v>20240005557</v>
      </c>
      <c r="C718" s="220" t="s">
        <v>1146</v>
      </c>
      <c r="D718" s="11" t="s">
        <v>1147</v>
      </c>
      <c r="E718" s="16"/>
      <c r="F718" s="16"/>
      <c r="G718" s="42" t="s">
        <v>1148</v>
      </c>
      <c r="H718" s="39">
        <v>139.33</v>
      </c>
      <c r="I718" s="9">
        <v>139.33</v>
      </c>
      <c r="J718" s="9">
        <v>5892.34</v>
      </c>
      <c r="K718" s="9">
        <v>820980</v>
      </c>
    </row>
    <row r="719" hidden="1" spans="1:11">
      <c r="A719" s="8">
        <v>45591</v>
      </c>
      <c r="B719" s="9">
        <v>20240005654</v>
      </c>
      <c r="C719" s="220" t="s">
        <v>1149</v>
      </c>
      <c r="D719" s="9" t="s">
        <v>1150</v>
      </c>
      <c r="E719" s="16"/>
      <c r="F719" s="16"/>
      <c r="G719" s="38" t="s">
        <v>1151</v>
      </c>
      <c r="H719" s="39">
        <v>148.64</v>
      </c>
      <c r="I719" s="9">
        <v>148.64</v>
      </c>
      <c r="J719" s="9">
        <v>5853.07</v>
      </c>
      <c r="K719" s="9">
        <v>870000</v>
      </c>
    </row>
    <row r="720" hidden="1" spans="1:11">
      <c r="A720" s="8">
        <v>45493</v>
      </c>
      <c r="B720" s="9">
        <v>20240004164</v>
      </c>
      <c r="C720" s="220" t="s">
        <v>1152</v>
      </c>
      <c r="D720" s="9" t="s">
        <v>1153</v>
      </c>
      <c r="E720" s="16"/>
      <c r="F720" s="16"/>
      <c r="G720" s="38" t="s">
        <v>1154</v>
      </c>
      <c r="H720" s="39">
        <v>139.33</v>
      </c>
      <c r="I720" s="9">
        <v>139.33</v>
      </c>
      <c r="J720" s="9">
        <v>6091.36</v>
      </c>
      <c r="K720" s="9">
        <v>848710</v>
      </c>
    </row>
    <row r="721" hidden="1" spans="1:11">
      <c r="A721" s="8">
        <v>45540</v>
      </c>
      <c r="B721" s="9">
        <v>20240005098</v>
      </c>
      <c r="C721" s="220" t="s">
        <v>1155</v>
      </c>
      <c r="D721" s="9" t="s">
        <v>1156</v>
      </c>
      <c r="E721" s="16"/>
      <c r="F721" s="16"/>
      <c r="G721" s="41" t="s">
        <v>1157</v>
      </c>
      <c r="H721" s="39">
        <v>148.64</v>
      </c>
      <c r="I721" s="9">
        <v>148.64</v>
      </c>
      <c r="J721" s="9">
        <v>5920.34445640474</v>
      </c>
      <c r="K721" s="9">
        <v>880000</v>
      </c>
    </row>
    <row r="722" hidden="1" spans="1:11">
      <c r="A722" s="8">
        <v>45428</v>
      </c>
      <c r="B722" s="9">
        <v>20240002913</v>
      </c>
      <c r="C722" s="220" t="s">
        <v>1158</v>
      </c>
      <c r="D722" s="9" t="s">
        <v>1159</v>
      </c>
      <c r="E722" s="16"/>
      <c r="F722" s="16"/>
      <c r="G722" s="38" t="s">
        <v>1160</v>
      </c>
      <c r="H722" s="39">
        <v>139.33</v>
      </c>
      <c r="I722" s="9">
        <v>139.33</v>
      </c>
      <c r="J722" s="9">
        <v>6120.28</v>
      </c>
      <c r="K722" s="9">
        <v>852739</v>
      </c>
    </row>
    <row r="723" hidden="1" spans="1:11">
      <c r="A723" s="8">
        <v>45569</v>
      </c>
      <c r="B723" s="9">
        <v>20240005780</v>
      </c>
      <c r="C723" s="220" t="s">
        <v>2426</v>
      </c>
      <c r="D723" s="9" t="s">
        <v>1162</v>
      </c>
      <c r="E723" s="16"/>
      <c r="F723" s="16"/>
      <c r="G723" s="41" t="s">
        <v>1163</v>
      </c>
      <c r="H723" s="39">
        <v>148.64</v>
      </c>
      <c r="I723" s="9">
        <v>148.64</v>
      </c>
      <c r="J723" s="9">
        <v>5747.09</v>
      </c>
      <c r="K723" s="9">
        <v>854247</v>
      </c>
    </row>
    <row r="724" hidden="1" spans="1:11">
      <c r="A724" s="8">
        <v>45477</v>
      </c>
      <c r="B724" s="9">
        <v>20240003839</v>
      </c>
      <c r="C724" s="220" t="s">
        <v>1164</v>
      </c>
      <c r="D724" s="11" t="s">
        <v>1165</v>
      </c>
      <c r="E724" s="16"/>
      <c r="F724" s="16"/>
      <c r="G724" s="38" t="s">
        <v>1166</v>
      </c>
      <c r="H724" s="39">
        <v>139.33</v>
      </c>
      <c r="I724" s="9">
        <v>139.33</v>
      </c>
      <c r="J724" s="9">
        <v>6142.02253642432</v>
      </c>
      <c r="K724" s="9">
        <v>855768</v>
      </c>
    </row>
    <row r="725" hidden="1" spans="1:11">
      <c r="A725" s="8">
        <v>45825</v>
      </c>
      <c r="B725" s="9">
        <v>20250003135</v>
      </c>
      <c r="C725" s="220" t="s">
        <v>2320</v>
      </c>
      <c r="D725" s="9" t="s">
        <v>2321</v>
      </c>
      <c r="E725" s="16"/>
      <c r="F725" s="16"/>
      <c r="G725" s="41" t="s">
        <v>2322</v>
      </c>
      <c r="H725" s="39">
        <v>148.64</v>
      </c>
      <c r="I725" s="9">
        <v>148.64</v>
      </c>
      <c r="J725" s="9">
        <v>7131.324</v>
      </c>
      <c r="K725" s="9">
        <v>1060000</v>
      </c>
    </row>
    <row r="726" ht="24" hidden="1" spans="1:11">
      <c r="A726" s="8">
        <v>45931</v>
      </c>
      <c r="B726" s="9">
        <v>20250005081</v>
      </c>
      <c r="C726" s="220" t="s">
        <v>2427</v>
      </c>
      <c r="D726" s="11" t="s">
        <v>2428</v>
      </c>
      <c r="E726" s="16"/>
      <c r="F726" s="16"/>
      <c r="G726" s="38" t="s">
        <v>2429</v>
      </c>
      <c r="H726" s="39">
        <v>139.33</v>
      </c>
      <c r="I726" s="9">
        <v>139.33</v>
      </c>
      <c r="J726" s="9">
        <v>6351</v>
      </c>
      <c r="K726" s="9">
        <v>884885</v>
      </c>
    </row>
    <row r="727" hidden="1" spans="1:11">
      <c r="A727" s="8">
        <v>45737</v>
      </c>
      <c r="B727" s="9">
        <v>20250001457</v>
      </c>
      <c r="C727" s="220" t="s">
        <v>2323</v>
      </c>
      <c r="D727" s="9" t="s">
        <v>2324</v>
      </c>
      <c r="E727" s="16"/>
      <c r="F727" s="16"/>
      <c r="G727" s="41" t="s">
        <v>2325</v>
      </c>
      <c r="H727" s="39">
        <v>101.56</v>
      </c>
      <c r="I727" s="9">
        <v>101.56</v>
      </c>
      <c r="J727" s="9">
        <v>8270.97</v>
      </c>
      <c r="K727" s="9">
        <v>840000</v>
      </c>
    </row>
    <row r="728" hidden="1" spans="1:11">
      <c r="A728" s="8">
        <v>45602</v>
      </c>
      <c r="B728" s="9">
        <v>20240006475</v>
      </c>
      <c r="C728" s="222" t="s">
        <v>2430</v>
      </c>
      <c r="D728" s="11" t="s">
        <v>1167</v>
      </c>
      <c r="E728" s="16"/>
      <c r="F728" s="16"/>
      <c r="G728" s="38" t="s">
        <v>1168</v>
      </c>
      <c r="H728" s="39">
        <v>119.74</v>
      </c>
      <c r="I728" s="9">
        <v>119.74</v>
      </c>
      <c r="J728" s="9">
        <v>8120</v>
      </c>
      <c r="K728" s="9">
        <v>972289</v>
      </c>
    </row>
    <row r="729" hidden="1" spans="1:11">
      <c r="A729" s="8">
        <v>45796</v>
      </c>
      <c r="B729" s="9">
        <v>20250002540</v>
      </c>
      <c r="C729" s="220" t="s">
        <v>2326</v>
      </c>
      <c r="D729" s="9" t="s">
        <v>2327</v>
      </c>
      <c r="E729" s="16"/>
      <c r="F729" s="16"/>
      <c r="G729" s="41" t="s">
        <v>2328</v>
      </c>
      <c r="H729" s="39">
        <v>117.84</v>
      </c>
      <c r="I729" s="9">
        <v>117.84</v>
      </c>
      <c r="J729" s="9">
        <v>5760</v>
      </c>
      <c r="K729" s="9">
        <v>678758</v>
      </c>
    </row>
    <row r="730" hidden="1" spans="1:11">
      <c r="A730" s="8">
        <v>45705</v>
      </c>
      <c r="B730" s="9">
        <v>20250000680</v>
      </c>
      <c r="C730" s="9" t="s">
        <v>1169</v>
      </c>
      <c r="D730" s="9" t="s">
        <v>1170</v>
      </c>
      <c r="E730" s="16"/>
      <c r="F730" s="16"/>
      <c r="G730" s="38" t="s">
        <v>1171</v>
      </c>
      <c r="H730" s="39">
        <v>117.84</v>
      </c>
      <c r="I730" s="9">
        <v>117.84</v>
      </c>
      <c r="J730" s="9">
        <v>5643.25</v>
      </c>
      <c r="K730" s="9">
        <v>665000</v>
      </c>
    </row>
    <row r="731" hidden="1" spans="1:11">
      <c r="A731" s="8">
        <v>45674</v>
      </c>
      <c r="B731" s="9">
        <v>20250000319</v>
      </c>
      <c r="C731" s="220" t="s">
        <v>1172</v>
      </c>
      <c r="D731" s="11" t="s">
        <v>1173</v>
      </c>
      <c r="E731" s="16"/>
      <c r="F731" s="16"/>
      <c r="G731" s="41" t="s">
        <v>1174</v>
      </c>
      <c r="H731" s="39">
        <v>117.84</v>
      </c>
      <c r="I731" s="9">
        <v>117.84</v>
      </c>
      <c r="J731" s="9">
        <v>5832.7</v>
      </c>
      <c r="K731" s="9">
        <v>687326</v>
      </c>
    </row>
    <row r="732" hidden="1" spans="1:11">
      <c r="A732" s="8">
        <v>45566</v>
      </c>
      <c r="B732" s="9">
        <v>20240005587</v>
      </c>
      <c r="C732" s="220" t="s">
        <v>1175</v>
      </c>
      <c r="D732" s="9" t="s">
        <v>1176</v>
      </c>
      <c r="E732" s="16"/>
      <c r="F732" s="16"/>
      <c r="G732" s="41" t="s">
        <v>1177</v>
      </c>
      <c r="H732" s="39">
        <v>117.84</v>
      </c>
      <c r="I732" s="9">
        <v>117.84</v>
      </c>
      <c r="J732" s="9">
        <v>5600.81</v>
      </c>
      <c r="K732" s="9">
        <v>660000</v>
      </c>
    </row>
    <row r="733" hidden="1" spans="1:11">
      <c r="A733" s="8">
        <v>45642</v>
      </c>
      <c r="B733" s="9">
        <v>20240007256</v>
      </c>
      <c r="C733" s="220" t="s">
        <v>1178</v>
      </c>
      <c r="D733" s="9" t="s">
        <v>1179</v>
      </c>
      <c r="E733" s="16"/>
      <c r="F733" s="16"/>
      <c r="G733" s="41" t="s">
        <v>1180</v>
      </c>
      <c r="H733" s="39">
        <v>117.84</v>
      </c>
      <c r="I733" s="9">
        <v>117.84</v>
      </c>
      <c r="J733" s="9">
        <v>5515.95</v>
      </c>
      <c r="K733" s="9">
        <v>650000</v>
      </c>
    </row>
    <row r="734" hidden="1" spans="1:11">
      <c r="A734" s="8">
        <v>45646</v>
      </c>
      <c r="B734" s="9">
        <v>20240007357</v>
      </c>
      <c r="C734" s="220" t="s">
        <v>2431</v>
      </c>
      <c r="D734" s="9" t="s">
        <v>1181</v>
      </c>
      <c r="E734" s="16"/>
      <c r="F734" s="16"/>
      <c r="G734" s="38" t="s">
        <v>1182</v>
      </c>
      <c r="H734" s="39">
        <v>117.84</v>
      </c>
      <c r="I734" s="9">
        <v>117.84</v>
      </c>
      <c r="J734" s="9">
        <v>5855.39714867617</v>
      </c>
      <c r="K734" s="9">
        <v>690000</v>
      </c>
    </row>
    <row r="735" hidden="1" spans="1:11">
      <c r="A735" s="8">
        <v>45414</v>
      </c>
      <c r="B735" s="9">
        <v>20240002496</v>
      </c>
      <c r="C735" s="220" t="s">
        <v>1183</v>
      </c>
      <c r="D735" s="9" t="s">
        <v>1184</v>
      </c>
      <c r="E735" s="16"/>
      <c r="F735" s="16"/>
      <c r="G735" s="38" t="s">
        <v>1185</v>
      </c>
      <c r="H735" s="39">
        <v>117.84</v>
      </c>
      <c r="I735" s="9">
        <v>117.84</v>
      </c>
      <c r="J735" s="9">
        <v>5939.84</v>
      </c>
      <c r="K735" s="9">
        <v>699951</v>
      </c>
    </row>
    <row r="736" hidden="1" spans="1:11">
      <c r="A736" s="8">
        <v>45415</v>
      </c>
      <c r="B736" s="9">
        <v>20240002507</v>
      </c>
      <c r="C736" s="220" t="s">
        <v>1186</v>
      </c>
      <c r="D736" s="9" t="s">
        <v>1187</v>
      </c>
      <c r="E736" s="16"/>
      <c r="F736" s="16"/>
      <c r="G736" s="41" t="s">
        <v>1188</v>
      </c>
      <c r="H736" s="39">
        <v>117.84</v>
      </c>
      <c r="I736" s="9">
        <v>117.84</v>
      </c>
      <c r="J736" s="9">
        <v>5920.84</v>
      </c>
      <c r="K736" s="9">
        <v>697712</v>
      </c>
    </row>
    <row r="737" hidden="1" spans="1:11">
      <c r="A737" s="8">
        <v>45416</v>
      </c>
      <c r="B737" s="9">
        <v>20240002528</v>
      </c>
      <c r="C737" s="220" t="s">
        <v>2432</v>
      </c>
      <c r="D737" s="9" t="s">
        <v>1189</v>
      </c>
      <c r="E737" s="16"/>
      <c r="F737" s="16"/>
      <c r="G737" s="38" t="s">
        <v>1190</v>
      </c>
      <c r="H737" s="39">
        <v>117.84</v>
      </c>
      <c r="I737" s="9">
        <v>117.84</v>
      </c>
      <c r="J737" s="9">
        <v>5982.6883910387</v>
      </c>
      <c r="K737" s="9">
        <v>705000</v>
      </c>
    </row>
    <row r="738" hidden="1" spans="1:11">
      <c r="A738" s="8">
        <v>45539</v>
      </c>
      <c r="B738" s="9">
        <v>20240005079</v>
      </c>
      <c r="C738" s="220" t="s">
        <v>1191</v>
      </c>
      <c r="D738" s="9" t="s">
        <v>1192</v>
      </c>
      <c r="E738" s="16"/>
      <c r="F738" s="16"/>
      <c r="G738" s="41" t="s">
        <v>1193</v>
      </c>
      <c r="H738" s="43">
        <v>117.84</v>
      </c>
      <c r="I738" s="9">
        <v>117.84</v>
      </c>
      <c r="J738" s="9">
        <v>5689.75729803123</v>
      </c>
      <c r="K738" s="9">
        <v>670481</v>
      </c>
    </row>
    <row r="739" hidden="1" spans="1:11">
      <c r="A739" s="8">
        <v>45568</v>
      </c>
      <c r="B739" s="9">
        <v>20240005742</v>
      </c>
      <c r="C739" s="220" t="s">
        <v>1194</v>
      </c>
      <c r="D739" s="9" t="s">
        <v>1195</v>
      </c>
      <c r="E739" s="16"/>
      <c r="F739" s="16"/>
      <c r="G739" s="38" t="s">
        <v>1196</v>
      </c>
      <c r="H739" s="39">
        <v>117.84</v>
      </c>
      <c r="I739" s="9">
        <v>117.84</v>
      </c>
      <c r="J739" s="9">
        <v>5770.54</v>
      </c>
      <c r="K739" s="9">
        <v>680000</v>
      </c>
    </row>
    <row r="740" hidden="1" spans="1:11">
      <c r="A740" s="8">
        <v>45527</v>
      </c>
      <c r="B740" s="9">
        <v>20240004830</v>
      </c>
      <c r="C740" s="220" t="s">
        <v>1197</v>
      </c>
      <c r="D740" s="9" t="s">
        <v>1198</v>
      </c>
      <c r="E740" s="16"/>
      <c r="F740" s="16"/>
      <c r="G740" s="41" t="s">
        <v>1199</v>
      </c>
      <c r="H740" s="39">
        <v>117.84</v>
      </c>
      <c r="I740" s="9">
        <v>117.84</v>
      </c>
      <c r="J740" s="44">
        <v>5855.4</v>
      </c>
      <c r="K740" s="9">
        <v>690000</v>
      </c>
    </row>
    <row r="741" hidden="1" spans="1:11">
      <c r="A741" s="8">
        <v>45511</v>
      </c>
      <c r="B741" s="9">
        <v>20240004552</v>
      </c>
      <c r="C741" s="9" t="s">
        <v>1200</v>
      </c>
      <c r="D741" s="9" t="s">
        <v>1201</v>
      </c>
      <c r="E741" s="16"/>
      <c r="F741" s="16"/>
      <c r="G741" s="38" t="s">
        <v>1202</v>
      </c>
      <c r="H741" s="39">
        <v>117.84</v>
      </c>
      <c r="I741" s="9">
        <v>117.84</v>
      </c>
      <c r="J741" s="9">
        <v>5984.83536999321</v>
      </c>
      <c r="K741" s="9">
        <v>705253</v>
      </c>
    </row>
    <row r="742" hidden="1" spans="1:11">
      <c r="A742" s="8">
        <v>45477</v>
      </c>
      <c r="B742" s="9">
        <v>20240003835</v>
      </c>
      <c r="C742" s="220" t="s">
        <v>1203</v>
      </c>
      <c r="D742" s="9" t="s">
        <v>1204</v>
      </c>
      <c r="E742" s="16"/>
      <c r="F742" s="16"/>
      <c r="G742" s="41" t="s">
        <v>1205</v>
      </c>
      <c r="H742" s="39">
        <v>117.84</v>
      </c>
      <c r="I742" s="9">
        <v>117.84</v>
      </c>
      <c r="J742" s="9">
        <v>5900</v>
      </c>
      <c r="K742" s="9">
        <v>695256</v>
      </c>
    </row>
    <row r="743" hidden="1" spans="1:11">
      <c r="A743" s="8">
        <v>45615</v>
      </c>
      <c r="B743" s="9">
        <v>20240006700</v>
      </c>
      <c r="C743" s="220" t="s">
        <v>1206</v>
      </c>
      <c r="D743" s="9" t="s">
        <v>1207</v>
      </c>
      <c r="E743" s="16"/>
      <c r="F743" s="16"/>
      <c r="G743" s="38" t="s">
        <v>1208</v>
      </c>
      <c r="H743" s="39">
        <v>117.84</v>
      </c>
      <c r="I743" s="9">
        <v>117.84</v>
      </c>
      <c r="J743" s="9">
        <v>5982.69</v>
      </c>
      <c r="K743" s="9">
        <v>705000</v>
      </c>
    </row>
    <row r="744" hidden="1" spans="1:11">
      <c r="A744" s="8">
        <v>45566</v>
      </c>
      <c r="B744" s="9">
        <v>20240005482</v>
      </c>
      <c r="C744" s="220" t="s">
        <v>1209</v>
      </c>
      <c r="D744" s="9" t="s">
        <v>1210</v>
      </c>
      <c r="E744" s="16"/>
      <c r="F744" s="16"/>
      <c r="G744" s="41" t="s">
        <v>1211</v>
      </c>
      <c r="H744" s="39">
        <v>117.84</v>
      </c>
      <c r="I744" s="9">
        <v>117.84</v>
      </c>
      <c r="J744" s="9">
        <v>5685.67</v>
      </c>
      <c r="K744" s="9">
        <v>670000</v>
      </c>
    </row>
    <row r="745" hidden="1" spans="1:11">
      <c r="A745" s="8">
        <v>45657</v>
      </c>
      <c r="B745" s="9">
        <v>20240007555</v>
      </c>
      <c r="C745" s="220" t="s">
        <v>1212</v>
      </c>
      <c r="D745" s="9" t="s">
        <v>1213</v>
      </c>
      <c r="E745" s="16"/>
      <c r="F745" s="16"/>
      <c r="G745" s="38" t="s">
        <v>1214</v>
      </c>
      <c r="H745" s="39">
        <v>117.84</v>
      </c>
      <c r="I745" s="9">
        <v>117.84</v>
      </c>
      <c r="J745" s="9">
        <v>5750</v>
      </c>
      <c r="K745" s="9">
        <v>677580</v>
      </c>
    </row>
    <row r="746" hidden="1" spans="1:11">
      <c r="A746" s="8">
        <v>45656</v>
      </c>
      <c r="B746" s="9">
        <v>20240007531</v>
      </c>
      <c r="C746" s="220" t="s">
        <v>1215</v>
      </c>
      <c r="D746" s="9" t="s">
        <v>1216</v>
      </c>
      <c r="E746" s="16"/>
      <c r="F746" s="16"/>
      <c r="G746" s="41" t="s">
        <v>1217</v>
      </c>
      <c r="H746" s="39">
        <v>117.84</v>
      </c>
      <c r="I746" s="9">
        <v>117.84</v>
      </c>
      <c r="J746" s="9">
        <v>5685.68</v>
      </c>
      <c r="K746" s="9">
        <v>670000</v>
      </c>
    </row>
    <row r="747" hidden="1" spans="1:11">
      <c r="A747" s="8">
        <v>45711</v>
      </c>
      <c r="B747" s="9">
        <v>20250000788</v>
      </c>
      <c r="C747" s="220" t="s">
        <v>2329</v>
      </c>
      <c r="D747" s="9" t="s">
        <v>1218</v>
      </c>
      <c r="E747" s="16"/>
      <c r="F747" s="16"/>
      <c r="G747" s="38" t="s">
        <v>1219</v>
      </c>
      <c r="H747" s="39">
        <v>119.74</v>
      </c>
      <c r="I747" s="9">
        <v>119.74</v>
      </c>
      <c r="J747" s="9">
        <v>8100.89</v>
      </c>
      <c r="K747" s="9">
        <v>970000</v>
      </c>
    </row>
    <row r="748" hidden="1" spans="1:11">
      <c r="A748" s="8">
        <v>46033</v>
      </c>
      <c r="B748" s="9">
        <v>20260000141</v>
      </c>
      <c r="C748" s="220" t="s">
        <v>2433</v>
      </c>
      <c r="D748" s="9" t="s">
        <v>2434</v>
      </c>
      <c r="E748" s="16"/>
      <c r="F748" s="16"/>
      <c r="G748" s="38" t="s">
        <v>2435</v>
      </c>
      <c r="H748" s="39">
        <v>117.84</v>
      </c>
      <c r="I748" s="9">
        <v>117.84</v>
      </c>
      <c r="J748" s="9">
        <v>5091.649</v>
      </c>
      <c r="K748" s="9">
        <v>600000</v>
      </c>
    </row>
    <row r="749" hidden="1" spans="1:11">
      <c r="A749" s="8">
        <v>46114</v>
      </c>
      <c r="B749" s="9">
        <v>20260001499</v>
      </c>
      <c r="C749" s="220" t="s">
        <v>2436</v>
      </c>
      <c r="D749" s="9" t="s">
        <v>2437</v>
      </c>
      <c r="E749" s="16"/>
      <c r="F749" s="16"/>
      <c r="G749" s="41" t="s">
        <v>2438</v>
      </c>
      <c r="H749" s="39">
        <v>117.84</v>
      </c>
      <c r="I749" s="9">
        <v>117.84</v>
      </c>
      <c r="J749" s="9">
        <v>4900</v>
      </c>
      <c r="K749" s="9">
        <v>577416</v>
      </c>
    </row>
    <row r="750" hidden="1" spans="1:11">
      <c r="A750" s="8">
        <v>45573</v>
      </c>
      <c r="B750" s="9">
        <v>20240005944</v>
      </c>
      <c r="C750" s="220" t="s">
        <v>1220</v>
      </c>
      <c r="D750" s="9" t="s">
        <v>1221</v>
      </c>
      <c r="E750" s="16"/>
      <c r="F750" s="16"/>
      <c r="G750" s="38" t="s">
        <v>1222</v>
      </c>
      <c r="H750" s="39">
        <v>117.84</v>
      </c>
      <c r="I750" s="9">
        <v>117.84</v>
      </c>
      <c r="J750" s="9">
        <v>5500</v>
      </c>
      <c r="K750" s="9">
        <v>648120</v>
      </c>
    </row>
    <row r="751" hidden="1" spans="1:11">
      <c r="A751" s="8">
        <v>45778</v>
      </c>
      <c r="B751" s="9">
        <v>20250002232</v>
      </c>
      <c r="C751" s="220" t="s">
        <v>2330</v>
      </c>
      <c r="D751" s="9" t="s">
        <v>2331</v>
      </c>
      <c r="E751" s="16"/>
      <c r="F751" s="16"/>
      <c r="G751" s="41" t="s">
        <v>2332</v>
      </c>
      <c r="H751" s="39">
        <v>117.84</v>
      </c>
      <c r="I751" s="9">
        <v>117.84</v>
      </c>
      <c r="J751" s="9">
        <v>5795.99</v>
      </c>
      <c r="K751" s="9">
        <v>683000</v>
      </c>
    </row>
    <row r="752" hidden="1" spans="1:11">
      <c r="A752" s="8">
        <v>45744</v>
      </c>
      <c r="B752" s="9">
        <v>20250001701</v>
      </c>
      <c r="C752" s="220" t="s">
        <v>1223</v>
      </c>
      <c r="D752" s="9" t="s">
        <v>1224</v>
      </c>
      <c r="E752" s="16"/>
      <c r="F752" s="16"/>
      <c r="G752" s="38" t="s">
        <v>1225</v>
      </c>
      <c r="H752" s="39">
        <v>117.84</v>
      </c>
      <c r="I752" s="9">
        <v>117.84</v>
      </c>
      <c r="J752" s="9">
        <v>5720</v>
      </c>
      <c r="K752" s="9">
        <v>674045</v>
      </c>
    </row>
    <row r="753" hidden="1" spans="1:14">
      <c r="A753" s="8">
        <v>45957</v>
      </c>
      <c r="B753" s="9">
        <v>20250005538</v>
      </c>
      <c r="C753" s="220" t="s">
        <v>2439</v>
      </c>
      <c r="D753" s="9" t="s">
        <v>2440</v>
      </c>
      <c r="E753" s="16"/>
      <c r="F753" s="16"/>
      <c r="G753" s="41" t="s">
        <v>2335</v>
      </c>
      <c r="H753" s="39">
        <v>117.84</v>
      </c>
      <c r="I753" s="9">
        <v>117.84</v>
      </c>
      <c r="J753" s="9">
        <v>5176.51</v>
      </c>
      <c r="K753" s="9">
        <v>610000</v>
      </c>
    </row>
    <row r="754" hidden="1" spans="1:14">
      <c r="A754" s="8">
        <v>45511</v>
      </c>
      <c r="B754" s="9">
        <v>20240004547</v>
      </c>
      <c r="C754" s="9" t="s">
        <v>1226</v>
      </c>
      <c r="D754" s="9" t="s">
        <v>1227</v>
      </c>
      <c r="E754" s="16"/>
      <c r="F754" s="16"/>
      <c r="G754" s="38" t="s">
        <v>1228</v>
      </c>
      <c r="H754" s="39">
        <v>117.84</v>
      </c>
      <c r="I754" s="9">
        <v>117.84</v>
      </c>
      <c r="J754" s="9">
        <v>5770.53632043449</v>
      </c>
      <c r="K754" s="9">
        <v>680000</v>
      </c>
    </row>
    <row r="755" hidden="1" spans="1:14">
      <c r="A755" s="8">
        <v>45744</v>
      </c>
      <c r="B755" s="9">
        <v>20250001703</v>
      </c>
      <c r="C755" s="220" t="s">
        <v>1229</v>
      </c>
      <c r="D755" s="9" t="s">
        <v>1230</v>
      </c>
      <c r="E755" s="16"/>
      <c r="F755" s="16"/>
      <c r="G755" s="41" t="s">
        <v>1231</v>
      </c>
      <c r="H755" s="39">
        <v>117.84</v>
      </c>
      <c r="I755" s="9">
        <v>117.84</v>
      </c>
      <c r="J755" s="9">
        <v>5800</v>
      </c>
      <c r="K755" s="9">
        <v>683472</v>
      </c>
    </row>
    <row r="756" hidden="1" spans="1:14">
      <c r="A756" s="8">
        <v>45607</v>
      </c>
      <c r="B756" s="9">
        <v>20240006533</v>
      </c>
      <c r="C756" s="220" t="s">
        <v>2441</v>
      </c>
      <c r="D756" s="9" t="s">
        <v>2442</v>
      </c>
      <c r="E756" s="16"/>
      <c r="F756" s="16"/>
      <c r="G756" s="38" t="s">
        <v>1234</v>
      </c>
      <c r="H756" s="39">
        <v>117.84</v>
      </c>
      <c r="I756" s="9">
        <v>117.84</v>
      </c>
      <c r="J756" s="9">
        <v>5855.4</v>
      </c>
      <c r="K756" s="9">
        <v>690000</v>
      </c>
    </row>
    <row r="757" hidden="1" spans="1:14">
      <c r="A757" s="8">
        <v>45569</v>
      </c>
      <c r="B757" s="9">
        <v>20240005772</v>
      </c>
      <c r="C757" s="9" t="s">
        <v>1235</v>
      </c>
      <c r="D757" s="9" t="s">
        <v>1236</v>
      </c>
      <c r="E757" s="16"/>
      <c r="F757" s="16"/>
      <c r="G757" s="41" t="s">
        <v>1237</v>
      </c>
      <c r="H757" s="39">
        <v>117.84</v>
      </c>
      <c r="I757" s="9">
        <v>117.84</v>
      </c>
      <c r="J757" s="9">
        <v>5770.54</v>
      </c>
      <c r="K757" s="9">
        <v>680000</v>
      </c>
    </row>
    <row r="758" hidden="1" spans="1:14">
      <c r="A758" s="8">
        <v>45570</v>
      </c>
      <c r="B758" s="9">
        <v>20240005923</v>
      </c>
      <c r="C758" s="220" t="s">
        <v>1238</v>
      </c>
      <c r="D758" s="9" t="s">
        <v>1239</v>
      </c>
      <c r="E758" s="16"/>
      <c r="F758" s="16"/>
      <c r="G758" s="42" t="s">
        <v>1240</v>
      </c>
      <c r="H758" s="39">
        <v>117.84</v>
      </c>
      <c r="I758" s="9">
        <v>117.84</v>
      </c>
      <c r="J758" s="9">
        <v>6000</v>
      </c>
      <c r="K758" s="9">
        <v>707040</v>
      </c>
    </row>
    <row r="759" hidden="1" spans="1:14">
      <c r="A759" s="8">
        <v>45646</v>
      </c>
      <c r="B759" s="9">
        <v>20240007355</v>
      </c>
      <c r="C759" s="220" t="s">
        <v>1241</v>
      </c>
      <c r="D759" s="9" t="s">
        <v>1242</v>
      </c>
      <c r="E759" s="16"/>
      <c r="F759" s="16"/>
      <c r="G759" s="38" t="s">
        <v>1243</v>
      </c>
      <c r="H759" s="39">
        <v>117.84</v>
      </c>
      <c r="I759" s="9">
        <v>117.84</v>
      </c>
      <c r="J759" s="9">
        <v>5643.25</v>
      </c>
      <c r="K759" s="9">
        <v>665000</v>
      </c>
    </row>
    <row r="760" hidden="1" spans="1:14">
      <c r="A760" s="8">
        <v>45591</v>
      </c>
      <c r="B760" s="9">
        <v>20240006294</v>
      </c>
      <c r="C760" s="220" t="s">
        <v>1244</v>
      </c>
      <c r="D760" s="9" t="s">
        <v>1245</v>
      </c>
      <c r="E760" s="16"/>
      <c r="F760" s="16"/>
      <c r="G760" s="38" t="s">
        <v>1246</v>
      </c>
      <c r="H760" s="39">
        <v>117.84</v>
      </c>
      <c r="I760" s="9">
        <v>117.84</v>
      </c>
      <c r="J760" s="9">
        <v>5914.8</v>
      </c>
      <c r="K760" s="9">
        <v>697000</v>
      </c>
    </row>
    <row r="761" hidden="1" spans="1:14">
      <c r="A761" s="8">
        <v>45717</v>
      </c>
      <c r="B761" s="9">
        <v>20250000963</v>
      </c>
      <c r="C761" s="220" t="s">
        <v>1247</v>
      </c>
      <c r="D761" s="9" t="s">
        <v>2443</v>
      </c>
      <c r="E761" s="16"/>
      <c r="F761" s="16"/>
      <c r="G761" s="38" t="s">
        <v>1249</v>
      </c>
      <c r="H761" s="39">
        <v>117.84</v>
      </c>
      <c r="I761" s="9">
        <v>117.84</v>
      </c>
      <c r="J761" s="9">
        <v>5897.82</v>
      </c>
      <c r="K761" s="9">
        <v>695000</v>
      </c>
    </row>
    <row r="762" hidden="1" spans="1:14">
      <c r="A762" s="8">
        <v>45566</v>
      </c>
      <c r="B762" s="9">
        <v>20240005540</v>
      </c>
      <c r="C762" s="220" t="s">
        <v>1250</v>
      </c>
      <c r="D762" s="9" t="s">
        <v>1251</v>
      </c>
      <c r="E762" s="16"/>
      <c r="F762" s="16"/>
      <c r="G762" s="41" t="s">
        <v>1252</v>
      </c>
      <c r="H762" s="39">
        <v>117.84</v>
      </c>
      <c r="I762" s="9">
        <v>117.84</v>
      </c>
      <c r="J762" s="9">
        <v>5855.4</v>
      </c>
      <c r="K762" s="9">
        <v>690000</v>
      </c>
    </row>
    <row r="763" hidden="1" spans="1:14">
      <c r="A763" s="8">
        <v>45566</v>
      </c>
      <c r="B763" s="9">
        <v>20240005552</v>
      </c>
      <c r="C763" s="220" t="s">
        <v>1253</v>
      </c>
      <c r="D763" s="9" t="s">
        <v>1254</v>
      </c>
      <c r="E763" s="16"/>
      <c r="F763" s="16"/>
      <c r="G763" s="38" t="s">
        <v>1255</v>
      </c>
      <c r="H763" s="39">
        <v>117.84</v>
      </c>
      <c r="I763" s="9">
        <v>117.84</v>
      </c>
      <c r="J763" s="9">
        <v>6079.76</v>
      </c>
      <c r="K763" s="9">
        <v>716438</v>
      </c>
    </row>
    <row r="764" hidden="1" spans="1:14">
      <c r="A764" s="8">
        <v>45674</v>
      </c>
      <c r="B764" s="9">
        <v>20250000306</v>
      </c>
      <c r="C764" s="9" t="s">
        <v>1256</v>
      </c>
      <c r="D764" s="9" t="s">
        <v>1257</v>
      </c>
      <c r="E764" s="16"/>
      <c r="F764" s="16"/>
      <c r="G764" s="41" t="s">
        <v>1258</v>
      </c>
      <c r="H764" s="39">
        <v>117.84</v>
      </c>
      <c r="I764" s="9">
        <v>117.84</v>
      </c>
      <c r="J764" s="9">
        <v>5835.03</v>
      </c>
      <c r="K764" s="9">
        <v>687600</v>
      </c>
    </row>
    <row r="765" hidden="1" spans="1:14">
      <c r="A765" s="8">
        <v>45701</v>
      </c>
      <c r="B765" s="9">
        <v>20250000609</v>
      </c>
      <c r="C765" s="220" t="s">
        <v>1259</v>
      </c>
      <c r="D765" s="9" t="s">
        <v>1260</v>
      </c>
      <c r="E765" s="16"/>
      <c r="F765" s="16"/>
      <c r="G765" s="38" t="s">
        <v>1261</v>
      </c>
      <c r="H765" s="39">
        <v>117.84</v>
      </c>
      <c r="I765" s="9">
        <v>117.84</v>
      </c>
      <c r="J765" s="9">
        <v>6109.97</v>
      </c>
      <c r="K765" s="9">
        <v>720000</v>
      </c>
    </row>
    <row r="766" hidden="1" spans="1:14">
      <c r="A766" s="8">
        <v>45782</v>
      </c>
      <c r="B766" s="9">
        <v>20250002572</v>
      </c>
      <c r="C766" s="220" t="s">
        <v>2336</v>
      </c>
      <c r="D766" s="9" t="s">
        <v>2337</v>
      </c>
      <c r="E766" s="16"/>
      <c r="F766" s="16"/>
      <c r="G766" s="41" t="s">
        <v>2338</v>
      </c>
      <c r="H766" s="39">
        <v>117.84</v>
      </c>
      <c r="I766" s="9">
        <v>117.84</v>
      </c>
      <c r="J766" s="9">
        <v>6850</v>
      </c>
      <c r="K766" s="9">
        <v>807204</v>
      </c>
    </row>
    <row r="767" spans="1:14">
      <c r="A767" s="45"/>
      <c r="B767" s="9"/>
      <c r="C767" s="9" t="s">
        <v>2425</v>
      </c>
      <c r="D767" s="9" t="s">
        <v>2444</v>
      </c>
      <c r="E767" s="16"/>
      <c r="F767" s="16"/>
      <c r="G767" s="46" t="s">
        <v>2445</v>
      </c>
      <c r="H767" s="47">
        <v>129.06</v>
      </c>
      <c r="I767" s="48">
        <v>0.23</v>
      </c>
      <c r="J767" s="48">
        <v>8601</v>
      </c>
      <c r="K767" s="48">
        <v>2000</v>
      </c>
      <c r="M767" s="2">
        <f>(2000/K767)*H767</f>
        <v>129.06</v>
      </c>
      <c r="N767" s="2" t="s">
        <v>2353</v>
      </c>
    </row>
    <row r="768" hidden="1" spans="1:14">
      <c r="A768" s="23">
        <v>46143</v>
      </c>
      <c r="B768" s="9">
        <v>20260001848</v>
      </c>
      <c r="C768" s="9" t="s">
        <v>2446</v>
      </c>
      <c r="D768" s="9" t="s">
        <v>2447</v>
      </c>
      <c r="E768" s="16"/>
      <c r="F768" s="16"/>
      <c r="G768" s="46" t="s">
        <v>2448</v>
      </c>
      <c r="H768" s="47">
        <v>126.91</v>
      </c>
      <c r="I768" s="48">
        <v>126.91</v>
      </c>
      <c r="J768" s="48">
        <v>4800</v>
      </c>
      <c r="K768" s="48">
        <v>609168</v>
      </c>
    </row>
    <row r="769" spans="1:14">
      <c r="A769" s="45"/>
      <c r="B769" s="9"/>
      <c r="C769" s="220" t="s">
        <v>2449</v>
      </c>
      <c r="D769" s="9" t="s">
        <v>2450</v>
      </c>
      <c r="E769" s="16"/>
      <c r="F769" s="16"/>
      <c r="G769" s="49" t="s">
        <v>2451</v>
      </c>
      <c r="H769" s="47">
        <v>126.5</v>
      </c>
      <c r="I769" s="48">
        <v>10.92</v>
      </c>
      <c r="J769" s="48">
        <v>5200</v>
      </c>
      <c r="K769" s="48">
        <v>56800</v>
      </c>
      <c r="M769" s="2">
        <f>(56800/K769)*H769</f>
        <v>126.5</v>
      </c>
      <c r="N769" s="2" t="s">
        <v>2353</v>
      </c>
    </row>
    <row r="770" hidden="1" spans="1:14">
      <c r="A770" s="23">
        <v>45836</v>
      </c>
      <c r="B770" s="9">
        <v>20250003486</v>
      </c>
      <c r="C770" s="220" t="s">
        <v>2452</v>
      </c>
      <c r="D770" s="9" t="s">
        <v>2453</v>
      </c>
      <c r="E770" s="16"/>
      <c r="F770" s="16"/>
      <c r="G770" s="46" t="s">
        <v>2454</v>
      </c>
      <c r="H770" s="47">
        <v>126.91</v>
      </c>
      <c r="I770" s="48">
        <v>126.91</v>
      </c>
      <c r="J770" s="48">
        <v>5800</v>
      </c>
      <c r="K770" s="48">
        <v>736078</v>
      </c>
    </row>
    <row r="771" hidden="1" spans="1:14">
      <c r="A771" s="23">
        <v>45780</v>
      </c>
      <c r="B771" s="9">
        <v>20250002430</v>
      </c>
      <c r="C771" s="220" t="s">
        <v>2455</v>
      </c>
      <c r="D771" s="9" t="s">
        <v>2456</v>
      </c>
      <c r="E771" s="16"/>
      <c r="F771" s="16"/>
      <c r="G771" s="49" t="s">
        <v>2457</v>
      </c>
      <c r="H771" s="47">
        <v>126.5</v>
      </c>
      <c r="I771" s="48">
        <v>126.5</v>
      </c>
      <c r="J771" s="48">
        <v>5764.664</v>
      </c>
      <c r="K771" s="48">
        <v>729230</v>
      </c>
    </row>
    <row r="772" hidden="1" spans="1:14">
      <c r="A772" s="23">
        <v>45864</v>
      </c>
      <c r="B772" s="9">
        <v>20250003942</v>
      </c>
      <c r="C772" s="220" t="s">
        <v>2458</v>
      </c>
      <c r="D772" s="9" t="s">
        <v>2459</v>
      </c>
      <c r="E772" s="16"/>
      <c r="F772" s="16"/>
      <c r="G772" s="46" t="s">
        <v>2460</v>
      </c>
      <c r="H772" s="47">
        <v>126.91</v>
      </c>
      <c r="I772" s="48">
        <v>126.91</v>
      </c>
      <c r="J772" s="48">
        <v>5815.14</v>
      </c>
      <c r="K772" s="48">
        <v>738000</v>
      </c>
    </row>
    <row r="773" hidden="1" spans="1:14">
      <c r="A773" s="23">
        <v>45778</v>
      </c>
      <c r="B773" s="9">
        <v>20250002226</v>
      </c>
      <c r="C773" s="220" t="s">
        <v>2461</v>
      </c>
      <c r="D773" s="9" t="s">
        <v>2462</v>
      </c>
      <c r="E773" s="16"/>
      <c r="F773" s="16"/>
      <c r="G773" s="49" t="s">
        <v>2463</v>
      </c>
      <c r="H773" s="47">
        <v>126.5</v>
      </c>
      <c r="I773" s="48">
        <v>126.5</v>
      </c>
      <c r="J773" s="48">
        <v>5833.99</v>
      </c>
      <c r="K773" s="48">
        <v>738000</v>
      </c>
    </row>
    <row r="774" hidden="1" spans="1:14">
      <c r="A774" s="23">
        <v>45713</v>
      </c>
      <c r="B774" s="9">
        <v>20250000823</v>
      </c>
      <c r="C774" s="220" t="s">
        <v>1262</v>
      </c>
      <c r="D774" s="9" t="s">
        <v>1263</v>
      </c>
      <c r="E774" s="16"/>
      <c r="F774" s="16"/>
      <c r="G774" s="46" t="s">
        <v>1264</v>
      </c>
      <c r="H774" s="47">
        <v>126.91</v>
      </c>
      <c r="I774" s="48">
        <v>126.91</v>
      </c>
      <c r="J774" s="48">
        <v>5800</v>
      </c>
      <c r="K774" s="48">
        <v>736078</v>
      </c>
    </row>
    <row r="775" hidden="1" spans="1:14">
      <c r="A775" s="23">
        <v>45735</v>
      </c>
      <c r="B775" s="9">
        <v>20250001384</v>
      </c>
      <c r="C775" s="220" t="s">
        <v>2464</v>
      </c>
      <c r="D775" s="9" t="s">
        <v>1265</v>
      </c>
      <c r="E775" s="16"/>
      <c r="F775" s="16"/>
      <c r="G775" s="49" t="s">
        <v>1266</v>
      </c>
      <c r="H775" s="47">
        <v>126.5</v>
      </c>
      <c r="I775" s="48">
        <v>126.5</v>
      </c>
      <c r="J775" s="48">
        <v>5841.89</v>
      </c>
      <c r="K775" s="48">
        <v>739000</v>
      </c>
    </row>
    <row r="776" hidden="1" spans="1:14">
      <c r="A776" s="23">
        <v>45567</v>
      </c>
      <c r="B776" s="9">
        <v>20240005637</v>
      </c>
      <c r="C776" s="220" t="s">
        <v>1267</v>
      </c>
      <c r="D776" s="9" t="s">
        <v>1268</v>
      </c>
      <c r="E776" s="16"/>
      <c r="F776" s="16"/>
      <c r="G776" s="46" t="s">
        <v>1269</v>
      </c>
      <c r="H776" s="47">
        <v>126.91</v>
      </c>
      <c r="I776" s="48">
        <v>126.91</v>
      </c>
      <c r="J776" s="48">
        <v>5862.3</v>
      </c>
      <c r="K776" s="48">
        <v>743985</v>
      </c>
    </row>
    <row r="777" hidden="1" spans="1:14">
      <c r="A777" s="23">
        <v>45712</v>
      </c>
      <c r="B777" s="9">
        <v>20250000819</v>
      </c>
      <c r="C777" s="220" t="s">
        <v>2465</v>
      </c>
      <c r="D777" s="9" t="s">
        <v>2466</v>
      </c>
      <c r="E777" s="16"/>
      <c r="F777" s="16"/>
      <c r="G777" s="46" t="s">
        <v>2467</v>
      </c>
      <c r="H777" s="47">
        <v>126.5</v>
      </c>
      <c r="I777" s="48">
        <v>126.5</v>
      </c>
      <c r="J777" s="48">
        <v>5900</v>
      </c>
      <c r="K777" s="48">
        <v>746350</v>
      </c>
    </row>
    <row r="778" hidden="1" spans="1:14">
      <c r="A778" s="23">
        <v>45591</v>
      </c>
      <c r="B778" s="9">
        <v>20240006297</v>
      </c>
      <c r="C778" s="220" t="s">
        <v>1270</v>
      </c>
      <c r="D778" s="9" t="s">
        <v>1271</v>
      </c>
      <c r="E778" s="16"/>
      <c r="F778" s="16"/>
      <c r="G778" s="49" t="s">
        <v>1272</v>
      </c>
      <c r="H778" s="47">
        <v>126.91</v>
      </c>
      <c r="I778" s="48">
        <v>126.91</v>
      </c>
      <c r="J778" s="48">
        <v>5900</v>
      </c>
      <c r="K778" s="48">
        <v>748769</v>
      </c>
    </row>
    <row r="779" hidden="1" spans="1:14">
      <c r="A779" s="23">
        <v>45738</v>
      </c>
      <c r="B779" s="9">
        <v>20250001518</v>
      </c>
      <c r="C779" s="220" t="s">
        <v>2468</v>
      </c>
      <c r="D779" s="9" t="s">
        <v>2469</v>
      </c>
      <c r="E779" s="16"/>
      <c r="F779" s="16"/>
      <c r="G779" s="49" t="s">
        <v>2470</v>
      </c>
      <c r="H779" s="47">
        <v>126.5</v>
      </c>
      <c r="I779" s="48">
        <v>126.5</v>
      </c>
      <c r="J779" s="48">
        <v>5900</v>
      </c>
      <c r="K779" s="48">
        <v>746350</v>
      </c>
    </row>
    <row r="780" hidden="1" spans="1:14">
      <c r="A780" s="23">
        <v>45705</v>
      </c>
      <c r="B780" s="9">
        <v>20250000685</v>
      </c>
      <c r="C780" s="220" t="s">
        <v>1273</v>
      </c>
      <c r="D780" s="9" t="s">
        <v>1274</v>
      </c>
      <c r="E780" s="16"/>
      <c r="F780" s="16"/>
      <c r="G780" s="49" t="s">
        <v>1275</v>
      </c>
      <c r="H780" s="47">
        <v>126.91</v>
      </c>
      <c r="I780" s="48">
        <v>126.91</v>
      </c>
      <c r="J780" s="48">
        <v>5725</v>
      </c>
      <c r="K780" s="48">
        <v>726560</v>
      </c>
    </row>
    <row r="781" hidden="1" spans="1:14">
      <c r="A781" s="23">
        <v>45931</v>
      </c>
      <c r="B781" s="9">
        <v>20250004882</v>
      </c>
      <c r="C781" s="9" t="s">
        <v>2471</v>
      </c>
      <c r="D781" s="9" t="s">
        <v>2472</v>
      </c>
      <c r="E781" s="16"/>
      <c r="F781" s="16"/>
      <c r="G781" s="49" t="s">
        <v>2473</v>
      </c>
      <c r="H781" s="47">
        <v>126.5</v>
      </c>
      <c r="I781" s="48">
        <v>126.5</v>
      </c>
      <c r="J781" s="48">
        <v>5459</v>
      </c>
      <c r="K781" s="48">
        <v>690563</v>
      </c>
    </row>
    <row r="782" hidden="1" spans="1:14">
      <c r="A782" s="23">
        <v>45746</v>
      </c>
      <c r="B782" s="9">
        <v>20250001732</v>
      </c>
      <c r="C782" s="220" t="s">
        <v>1276</v>
      </c>
      <c r="D782" s="9" t="s">
        <v>1277</v>
      </c>
      <c r="E782" s="16"/>
      <c r="F782" s="16"/>
      <c r="G782" s="46" t="s">
        <v>1278</v>
      </c>
      <c r="H782" s="47">
        <v>126.91</v>
      </c>
      <c r="I782" s="48">
        <v>126.91</v>
      </c>
      <c r="J782" s="48">
        <v>6004.82</v>
      </c>
      <c r="K782" s="48">
        <v>762072</v>
      </c>
    </row>
    <row r="783" hidden="1" spans="1:14">
      <c r="A783" s="23">
        <v>45885</v>
      </c>
      <c r="B783" s="9">
        <v>20250004248</v>
      </c>
      <c r="C783" s="220" t="s">
        <v>2474</v>
      </c>
      <c r="D783" s="9" t="s">
        <v>2475</v>
      </c>
      <c r="E783" s="16"/>
      <c r="F783" s="16"/>
      <c r="G783" s="49" t="s">
        <v>2476</v>
      </c>
      <c r="H783" s="47">
        <v>126.5</v>
      </c>
      <c r="I783" s="48">
        <v>126.5</v>
      </c>
      <c r="J783" s="48">
        <v>5770.75</v>
      </c>
      <c r="K783" s="48">
        <v>730000</v>
      </c>
    </row>
    <row r="784" hidden="1" spans="1:14">
      <c r="A784" s="23">
        <v>45819</v>
      </c>
      <c r="B784" s="9">
        <v>20250003061</v>
      </c>
      <c r="C784" s="220" t="s">
        <v>2477</v>
      </c>
      <c r="D784" s="9" t="s">
        <v>2478</v>
      </c>
      <c r="E784" s="16"/>
      <c r="F784" s="16"/>
      <c r="G784" s="46" t="s">
        <v>2479</v>
      </c>
      <c r="H784" s="47">
        <v>126.91</v>
      </c>
      <c r="I784" s="48">
        <v>126.91</v>
      </c>
      <c r="J784" s="48">
        <v>6066</v>
      </c>
      <c r="K784" s="48">
        <v>769836</v>
      </c>
    </row>
    <row r="785" hidden="1" spans="1:14">
      <c r="A785" s="23">
        <v>45814</v>
      </c>
      <c r="B785" s="9">
        <v>20250003057</v>
      </c>
      <c r="C785" s="220" t="s">
        <v>2480</v>
      </c>
      <c r="D785" s="9" t="s">
        <v>2481</v>
      </c>
      <c r="E785" s="16"/>
      <c r="F785" s="16"/>
      <c r="G785" s="49" t="s">
        <v>2482</v>
      </c>
      <c r="H785" s="47">
        <v>126.5</v>
      </c>
      <c r="I785" s="48">
        <v>126.5</v>
      </c>
      <c r="J785" s="48">
        <v>5750</v>
      </c>
      <c r="K785" s="48">
        <v>727375</v>
      </c>
    </row>
    <row r="786" hidden="1" spans="1:14">
      <c r="A786" s="23">
        <v>46129</v>
      </c>
      <c r="B786" s="9">
        <v>20260001676</v>
      </c>
      <c r="C786" s="220" t="s">
        <v>2483</v>
      </c>
      <c r="D786" s="9" t="s">
        <v>2484</v>
      </c>
      <c r="E786" s="16"/>
      <c r="F786" s="16"/>
      <c r="G786" s="46" t="s">
        <v>2485</v>
      </c>
      <c r="H786" s="47">
        <v>128.65</v>
      </c>
      <c r="I786" s="48">
        <v>128.65</v>
      </c>
      <c r="J786" s="48"/>
      <c r="K786" s="48">
        <v>965350</v>
      </c>
    </row>
    <row r="787" spans="1:14">
      <c r="A787" s="45"/>
      <c r="B787" s="9"/>
      <c r="C787" s="220" t="s">
        <v>2486</v>
      </c>
      <c r="D787" s="9" t="s">
        <v>2487</v>
      </c>
      <c r="E787" s="16"/>
      <c r="F787" s="16"/>
      <c r="G787" s="46" t="s">
        <v>2488</v>
      </c>
      <c r="H787" s="47">
        <v>126.5</v>
      </c>
      <c r="I787" s="48">
        <v>1.96</v>
      </c>
      <c r="J787" s="48">
        <v>5100</v>
      </c>
      <c r="K787" s="48">
        <v>10000</v>
      </c>
      <c r="M787" s="2">
        <f>(10000/K787)*H787</f>
        <v>126.5</v>
      </c>
      <c r="N787" s="2" t="s">
        <v>2353</v>
      </c>
    </row>
    <row r="788" spans="1:14">
      <c r="A788" s="45"/>
      <c r="B788" s="9"/>
      <c r="C788" s="220" t="s">
        <v>2489</v>
      </c>
      <c r="D788" s="9" t="s">
        <v>2490</v>
      </c>
      <c r="E788" s="16"/>
      <c r="F788" s="16"/>
      <c r="G788" s="49" t="s">
        <v>2491</v>
      </c>
      <c r="H788" s="47">
        <v>126.5</v>
      </c>
      <c r="I788" s="48">
        <v>2.1</v>
      </c>
      <c r="J788" s="48">
        <v>4743</v>
      </c>
      <c r="K788" s="48">
        <v>10000</v>
      </c>
      <c r="M788" s="2">
        <f>(10000/K788)*H788</f>
        <v>126.5</v>
      </c>
      <c r="N788" s="2" t="s">
        <v>2353</v>
      </c>
    </row>
    <row r="789" hidden="1" spans="1:14">
      <c r="A789" s="23">
        <v>45861</v>
      </c>
      <c r="B789" s="9">
        <v>20250003889</v>
      </c>
      <c r="C789" s="220" t="s">
        <v>2492</v>
      </c>
      <c r="D789" s="9" t="s">
        <v>2493</v>
      </c>
      <c r="E789" s="16"/>
      <c r="F789" s="16"/>
      <c r="G789" s="46" t="s">
        <v>2494</v>
      </c>
      <c r="H789" s="47">
        <v>126.5</v>
      </c>
      <c r="I789" s="48">
        <v>126.5</v>
      </c>
      <c r="J789" s="48">
        <v>5533.596</v>
      </c>
      <c r="K789" s="48">
        <v>700000</v>
      </c>
    </row>
    <row r="790" hidden="1" spans="1:14">
      <c r="A790" s="23">
        <v>45866</v>
      </c>
      <c r="B790" s="9">
        <v>20250003972</v>
      </c>
      <c r="C790" s="220" t="s">
        <v>2495</v>
      </c>
      <c r="D790" s="9" t="s">
        <v>2496</v>
      </c>
      <c r="E790" s="16"/>
      <c r="F790" s="16"/>
      <c r="G790" s="46" t="s">
        <v>2497</v>
      </c>
      <c r="H790" s="47">
        <v>126.5</v>
      </c>
      <c r="I790" s="48">
        <v>126.5</v>
      </c>
      <c r="J790" s="48">
        <v>5848.92</v>
      </c>
      <c r="K790" s="48">
        <v>739888</v>
      </c>
    </row>
    <row r="791" hidden="1" spans="1:14">
      <c r="A791" s="23">
        <v>45870</v>
      </c>
      <c r="B791" s="9">
        <v>20250004054</v>
      </c>
      <c r="C791" s="220" t="s">
        <v>2498</v>
      </c>
      <c r="D791" s="9" t="s">
        <v>2499</v>
      </c>
      <c r="E791" s="16"/>
      <c r="F791" s="16"/>
      <c r="G791" s="49" t="s">
        <v>2500</v>
      </c>
      <c r="H791" s="47">
        <v>126.5</v>
      </c>
      <c r="I791" s="48">
        <v>126.5</v>
      </c>
      <c r="J791" s="48">
        <v>5744.66</v>
      </c>
      <c r="K791" s="48">
        <v>726700</v>
      </c>
    </row>
    <row r="792" hidden="1" spans="1:14">
      <c r="A792" s="23">
        <v>46042</v>
      </c>
      <c r="B792" s="9">
        <v>20260000306</v>
      </c>
      <c r="C792" s="220" t="s">
        <v>2501</v>
      </c>
      <c r="D792" s="9" t="s">
        <v>2502</v>
      </c>
      <c r="E792" s="16"/>
      <c r="F792" s="16"/>
      <c r="G792" s="49" t="s">
        <v>2503</v>
      </c>
      <c r="H792" s="47">
        <v>126.5</v>
      </c>
      <c r="I792" s="48">
        <v>126.5</v>
      </c>
      <c r="J792" s="48">
        <v>5200</v>
      </c>
      <c r="K792" s="48">
        <v>657800</v>
      </c>
    </row>
    <row r="793" hidden="1" spans="1:14">
      <c r="A793" s="23">
        <v>45793</v>
      </c>
      <c r="B793" s="9">
        <v>20250002764</v>
      </c>
      <c r="C793" s="220" t="s">
        <v>2504</v>
      </c>
      <c r="D793" s="9" t="s">
        <v>2505</v>
      </c>
      <c r="E793" s="16"/>
      <c r="F793" s="16"/>
      <c r="G793" s="49" t="s">
        <v>2506</v>
      </c>
      <c r="H793" s="47">
        <v>126.5</v>
      </c>
      <c r="I793" s="48">
        <v>126.5</v>
      </c>
      <c r="J793" s="48">
        <v>5897.23</v>
      </c>
      <c r="K793" s="48">
        <v>746000</v>
      </c>
    </row>
    <row r="794" hidden="1" spans="1:14">
      <c r="A794" s="23">
        <v>45666</v>
      </c>
      <c r="B794" s="9">
        <v>20250000145</v>
      </c>
      <c r="C794" s="220" t="s">
        <v>1279</v>
      </c>
      <c r="D794" s="9" t="s">
        <v>1280</v>
      </c>
      <c r="E794" s="16"/>
      <c r="F794" s="16"/>
      <c r="G794" s="49" t="s">
        <v>1281</v>
      </c>
      <c r="H794" s="47">
        <v>126.5</v>
      </c>
      <c r="I794" s="48">
        <v>126.5</v>
      </c>
      <c r="J794" s="48">
        <v>5849.8</v>
      </c>
      <c r="K794" s="48">
        <v>740000</v>
      </c>
    </row>
    <row r="795" hidden="1" spans="1:14">
      <c r="A795" s="23">
        <v>45845</v>
      </c>
      <c r="B795" s="9">
        <v>20250003607</v>
      </c>
      <c r="C795" s="220" t="s">
        <v>2507</v>
      </c>
      <c r="D795" s="9" t="s">
        <v>2508</v>
      </c>
      <c r="E795" s="16"/>
      <c r="F795" s="16"/>
      <c r="G795" s="49" t="s">
        <v>2509</v>
      </c>
      <c r="H795" s="47">
        <v>126.5</v>
      </c>
      <c r="I795" s="48">
        <v>126.5</v>
      </c>
      <c r="J795" s="48">
        <v>5928.85</v>
      </c>
      <c r="K795" s="48">
        <v>750000</v>
      </c>
    </row>
    <row r="796" hidden="1" spans="1:14">
      <c r="A796" s="23">
        <v>45754</v>
      </c>
      <c r="B796" s="9">
        <v>20250001845</v>
      </c>
      <c r="C796" s="220" t="s">
        <v>2510</v>
      </c>
      <c r="D796" s="9" t="s">
        <v>2511</v>
      </c>
      <c r="E796" s="16"/>
      <c r="F796" s="16"/>
      <c r="G796" s="49" t="s">
        <v>2512</v>
      </c>
      <c r="H796" s="47">
        <v>126.5</v>
      </c>
      <c r="I796" s="48">
        <v>126.5</v>
      </c>
      <c r="J796" s="48">
        <v>5668.37</v>
      </c>
      <c r="K796" s="48">
        <v>717049</v>
      </c>
    </row>
    <row r="797" hidden="1" spans="1:14">
      <c r="A797" s="23">
        <v>45675</v>
      </c>
      <c r="B797" s="9">
        <v>20250000327</v>
      </c>
      <c r="C797" s="220" t="s">
        <v>1282</v>
      </c>
      <c r="D797" s="9" t="s">
        <v>1283</v>
      </c>
      <c r="E797" s="16"/>
      <c r="F797" s="16"/>
      <c r="G797" s="49" t="s">
        <v>1284</v>
      </c>
      <c r="H797" s="47">
        <v>126.5</v>
      </c>
      <c r="I797" s="48">
        <v>126.5</v>
      </c>
      <c r="J797" s="48">
        <v>5900</v>
      </c>
      <c r="K797" s="50">
        <v>746350</v>
      </c>
    </row>
    <row r="798" hidden="1" spans="1:14">
      <c r="A798" s="23">
        <v>45779</v>
      </c>
      <c r="B798" s="9">
        <v>20250002390</v>
      </c>
      <c r="C798" s="220" t="s">
        <v>2513</v>
      </c>
      <c r="D798" s="9" t="s">
        <v>2514</v>
      </c>
      <c r="E798" s="16"/>
      <c r="F798" s="16"/>
      <c r="G798" s="49" t="s">
        <v>2515</v>
      </c>
      <c r="H798" s="47">
        <v>126.5</v>
      </c>
      <c r="I798" s="48">
        <v>126.5</v>
      </c>
      <c r="J798" s="48">
        <v>5691.7</v>
      </c>
      <c r="K798" s="48">
        <v>720000</v>
      </c>
    </row>
    <row r="799" hidden="1" spans="1:14">
      <c r="A799" s="23">
        <v>45704</v>
      </c>
      <c r="B799" s="9">
        <v>20250000656</v>
      </c>
      <c r="C799" s="220" t="s">
        <v>1285</v>
      </c>
      <c r="D799" s="9" t="s">
        <v>1286</v>
      </c>
      <c r="E799" s="16"/>
      <c r="F799" s="16"/>
      <c r="G799" s="49" t="s">
        <v>1287</v>
      </c>
      <c r="H799" s="47">
        <v>126.5</v>
      </c>
      <c r="I799" s="48">
        <v>126.5</v>
      </c>
      <c r="J799" s="48">
        <v>5928.85</v>
      </c>
      <c r="K799" s="48">
        <v>750000</v>
      </c>
    </row>
    <row r="800" hidden="1" spans="1:14">
      <c r="A800" s="23">
        <v>45932</v>
      </c>
      <c r="B800" s="9">
        <v>20250004978</v>
      </c>
      <c r="C800" s="220" t="s">
        <v>2516</v>
      </c>
      <c r="D800" s="9" t="s">
        <v>2517</v>
      </c>
      <c r="E800" s="16"/>
      <c r="F800" s="16"/>
      <c r="G800" s="49" t="s">
        <v>2518</v>
      </c>
      <c r="H800" s="47">
        <v>126.5</v>
      </c>
      <c r="I800" s="48">
        <v>126.5</v>
      </c>
      <c r="J800" s="48">
        <v>5454.55</v>
      </c>
      <c r="K800" s="48">
        <v>690000</v>
      </c>
    </row>
    <row r="801" hidden="1" spans="1:14">
      <c r="A801" s="23">
        <v>45932</v>
      </c>
      <c r="B801" s="9">
        <v>20250005013</v>
      </c>
      <c r="C801" s="220" t="s">
        <v>2519</v>
      </c>
      <c r="D801" s="9" t="s">
        <v>2520</v>
      </c>
      <c r="E801" s="16"/>
      <c r="F801" s="16"/>
      <c r="G801" s="49" t="s">
        <v>2521</v>
      </c>
      <c r="H801" s="47">
        <v>126.5</v>
      </c>
      <c r="I801" s="48">
        <v>126.5</v>
      </c>
      <c r="J801" s="48">
        <v>5454.5</v>
      </c>
      <c r="K801" s="48">
        <v>690000</v>
      </c>
    </row>
    <row r="802" hidden="1" spans="1:14">
      <c r="A802" s="23">
        <v>45903</v>
      </c>
      <c r="B802" s="9">
        <v>20250004496</v>
      </c>
      <c r="C802" s="220" t="s">
        <v>2522</v>
      </c>
      <c r="D802" s="9" t="s">
        <v>2523</v>
      </c>
      <c r="E802" s="16"/>
      <c r="F802" s="16"/>
      <c r="G802" s="49" t="s">
        <v>2524</v>
      </c>
      <c r="H802" s="47">
        <v>126.5</v>
      </c>
      <c r="I802" s="48">
        <v>126.5</v>
      </c>
      <c r="J802" s="48">
        <v>5454.54</v>
      </c>
      <c r="K802" s="48">
        <v>690000</v>
      </c>
    </row>
    <row r="803" hidden="1" spans="1:14">
      <c r="A803" s="23">
        <v>45936</v>
      </c>
      <c r="B803" s="9">
        <v>20250005121</v>
      </c>
      <c r="C803" s="220" t="s">
        <v>2525</v>
      </c>
      <c r="D803" s="9" t="s">
        <v>2526</v>
      </c>
      <c r="E803" s="16"/>
      <c r="F803" s="16"/>
      <c r="G803" s="49" t="s">
        <v>2527</v>
      </c>
      <c r="H803" s="47">
        <v>126.5</v>
      </c>
      <c r="I803" s="48">
        <v>126.5</v>
      </c>
      <c r="J803" s="48">
        <v>5454.55</v>
      </c>
      <c r="K803" s="48">
        <v>690000</v>
      </c>
    </row>
    <row r="804" hidden="1" spans="1:14">
      <c r="A804" s="23">
        <v>45898</v>
      </c>
      <c r="B804" s="9">
        <v>20250004440</v>
      </c>
      <c r="C804" s="220" t="s">
        <v>2528</v>
      </c>
      <c r="D804" s="9" t="s">
        <v>2529</v>
      </c>
      <c r="E804" s="16"/>
      <c r="F804" s="16"/>
      <c r="G804" s="49" t="s">
        <v>2530</v>
      </c>
      <c r="H804" s="47">
        <v>126.5</v>
      </c>
      <c r="I804" s="48">
        <v>126.5</v>
      </c>
      <c r="J804" s="48">
        <v>5487</v>
      </c>
      <c r="K804" s="48">
        <v>694106</v>
      </c>
    </row>
    <row r="805" hidden="1" spans="1:14">
      <c r="A805" s="23">
        <v>46143</v>
      </c>
      <c r="B805" s="9">
        <v>20260001866</v>
      </c>
      <c r="C805" s="220" t="s">
        <v>2531</v>
      </c>
      <c r="D805" s="9" t="s">
        <v>2532</v>
      </c>
      <c r="E805" s="16"/>
      <c r="F805" s="16"/>
      <c r="G805" s="49" t="s">
        <v>2533</v>
      </c>
      <c r="H805" s="47">
        <v>129.06</v>
      </c>
      <c r="I805" s="48">
        <v>129.06</v>
      </c>
      <c r="J805" s="48">
        <v>7360.92</v>
      </c>
      <c r="K805" s="48">
        <v>950000</v>
      </c>
    </row>
    <row r="806" spans="1:14">
      <c r="A806" s="45"/>
      <c r="B806" s="9"/>
      <c r="C806" s="220" t="s">
        <v>2534</v>
      </c>
      <c r="D806" s="9" t="s">
        <v>2535</v>
      </c>
      <c r="E806" s="16"/>
      <c r="F806" s="16"/>
      <c r="G806" s="49" t="s">
        <v>2536</v>
      </c>
      <c r="H806" s="47">
        <v>126.5</v>
      </c>
      <c r="I806" s="48">
        <v>25.35</v>
      </c>
      <c r="J806" s="48">
        <v>5200</v>
      </c>
      <c r="K806" s="48">
        <v>131800</v>
      </c>
      <c r="M806" s="2">
        <f>(131800/K806)*H806</f>
        <v>126.5</v>
      </c>
      <c r="N806" s="2" t="s">
        <v>2353</v>
      </c>
    </row>
    <row r="807" hidden="1" spans="1:14">
      <c r="A807" s="23">
        <v>45903</v>
      </c>
      <c r="B807" s="9">
        <v>20250004482</v>
      </c>
      <c r="C807" s="9" t="s">
        <v>2537</v>
      </c>
      <c r="D807" s="9" t="s">
        <v>2538</v>
      </c>
      <c r="E807" s="16"/>
      <c r="F807" s="16"/>
      <c r="G807" s="49" t="s">
        <v>2539</v>
      </c>
      <c r="H807" s="47">
        <v>126.5</v>
      </c>
      <c r="I807" s="48">
        <v>126.5</v>
      </c>
      <c r="J807" s="48">
        <v>5494.07</v>
      </c>
      <c r="K807" s="48">
        <v>695000</v>
      </c>
    </row>
    <row r="808" hidden="1" spans="1:14">
      <c r="A808" s="23">
        <v>46052</v>
      </c>
      <c r="B808" s="9">
        <v>20260000496</v>
      </c>
      <c r="C808" s="220" t="s">
        <v>2540</v>
      </c>
      <c r="D808" s="9" t="s">
        <v>1717</v>
      </c>
      <c r="E808" s="16"/>
      <c r="F808" s="16"/>
      <c r="G808" s="49" t="s">
        <v>2541</v>
      </c>
      <c r="H808" s="47">
        <v>126.91</v>
      </c>
      <c r="I808" s="48">
        <v>126.91</v>
      </c>
      <c r="J808" s="48">
        <v>5100</v>
      </c>
      <c r="K808" s="48">
        <v>647241</v>
      </c>
    </row>
    <row r="809" hidden="1" spans="1:14">
      <c r="A809" s="23">
        <v>46146</v>
      </c>
      <c r="B809" s="9">
        <v>20260002159</v>
      </c>
      <c r="C809" s="220" t="s">
        <v>2542</v>
      </c>
      <c r="D809" s="9" t="s">
        <v>2543</v>
      </c>
      <c r="E809" s="16"/>
      <c r="F809" s="16"/>
      <c r="G809" s="49" t="s">
        <v>2544</v>
      </c>
      <c r="H809" s="47">
        <v>126.5</v>
      </c>
      <c r="I809" s="48">
        <v>126.5</v>
      </c>
      <c r="J809" s="48">
        <v>5138.339</v>
      </c>
      <c r="K809" s="48">
        <v>650000</v>
      </c>
    </row>
    <row r="810" hidden="1" spans="1:14">
      <c r="A810" s="45" t="s">
        <v>2545</v>
      </c>
      <c r="B810" s="9">
        <v>20260001115</v>
      </c>
      <c r="C810" s="220" t="s">
        <v>2546</v>
      </c>
      <c r="D810" s="9" t="s">
        <v>2547</v>
      </c>
      <c r="E810" s="16"/>
      <c r="F810" s="16"/>
      <c r="G810" s="49" t="s">
        <v>2548</v>
      </c>
      <c r="H810" s="47">
        <v>126.91</v>
      </c>
      <c r="I810" s="48">
        <v>126.91</v>
      </c>
      <c r="J810" s="48">
        <v>5500</v>
      </c>
      <c r="K810" s="48">
        <v>698005</v>
      </c>
    </row>
    <row r="811" hidden="1" spans="1:14">
      <c r="A811" s="23">
        <v>45899</v>
      </c>
      <c r="B811" s="9">
        <v>20250004454</v>
      </c>
      <c r="C811" s="220" t="s">
        <v>2549</v>
      </c>
      <c r="D811" s="9" t="s">
        <v>2550</v>
      </c>
      <c r="E811" s="16"/>
      <c r="F811" s="16"/>
      <c r="G811" s="49" t="s">
        <v>2551</v>
      </c>
      <c r="H811" s="47">
        <v>126.5</v>
      </c>
      <c r="I811" s="48">
        <v>126.5</v>
      </c>
      <c r="J811" s="48">
        <v>5849.8</v>
      </c>
      <c r="K811" s="48">
        <v>740000</v>
      </c>
    </row>
    <row r="812" hidden="1" spans="1:14">
      <c r="A812" s="23">
        <v>46055</v>
      </c>
      <c r="B812" s="9">
        <v>20260000591</v>
      </c>
      <c r="C812" s="220" t="s">
        <v>2552</v>
      </c>
      <c r="D812" s="9" t="s">
        <v>2553</v>
      </c>
      <c r="E812" s="16"/>
      <c r="F812" s="16"/>
      <c r="G812" s="46" t="s">
        <v>2554</v>
      </c>
      <c r="H812" s="47">
        <v>126.91</v>
      </c>
      <c r="I812" s="48">
        <v>126.91</v>
      </c>
      <c r="J812" s="48">
        <v>5247.81</v>
      </c>
      <c r="K812" s="48">
        <v>666000</v>
      </c>
    </row>
    <row r="813" hidden="1" spans="1:14">
      <c r="A813" s="23">
        <v>45745</v>
      </c>
      <c r="B813" s="9">
        <v>20250001705</v>
      </c>
      <c r="C813" s="220" t="s">
        <v>1288</v>
      </c>
      <c r="D813" s="9" t="s">
        <v>1289</v>
      </c>
      <c r="E813" s="16"/>
      <c r="F813" s="16"/>
      <c r="G813" s="49" t="s">
        <v>1290</v>
      </c>
      <c r="H813" s="47">
        <v>126.5</v>
      </c>
      <c r="I813" s="48">
        <v>126.5</v>
      </c>
      <c r="J813" s="48">
        <v>5650</v>
      </c>
      <c r="K813" s="48">
        <v>714725</v>
      </c>
    </row>
    <row r="814" hidden="1" spans="1:14">
      <c r="A814" s="23">
        <v>45966</v>
      </c>
      <c r="B814" s="9">
        <v>20250005672</v>
      </c>
      <c r="C814" s="220" t="s">
        <v>2555</v>
      </c>
      <c r="D814" s="9" t="s">
        <v>2556</v>
      </c>
      <c r="E814" s="16"/>
      <c r="F814" s="16"/>
      <c r="G814" s="46" t="s">
        <v>2557</v>
      </c>
      <c r="H814" s="47">
        <v>126.91</v>
      </c>
      <c r="I814" s="48">
        <v>126.91</v>
      </c>
      <c r="J814" s="48">
        <v>5295.69</v>
      </c>
      <c r="K814" s="48">
        <v>672076</v>
      </c>
    </row>
    <row r="815" hidden="1" spans="1:14">
      <c r="A815" s="23">
        <v>45935</v>
      </c>
      <c r="B815" s="9">
        <v>20250005097</v>
      </c>
      <c r="C815" s="220" t="s">
        <v>2558</v>
      </c>
      <c r="D815" s="9" t="s">
        <v>2559</v>
      </c>
      <c r="E815" s="16"/>
      <c r="F815" s="16"/>
      <c r="G815" s="49" t="s">
        <v>2560</v>
      </c>
      <c r="H815" s="47">
        <v>126.5</v>
      </c>
      <c r="I815" s="48">
        <v>126.5</v>
      </c>
      <c r="J815" s="48">
        <v>5370</v>
      </c>
      <c r="K815" s="48">
        <v>679305</v>
      </c>
    </row>
    <row r="816" hidden="1" spans="1:14">
      <c r="A816" s="23">
        <v>45778</v>
      </c>
      <c r="B816" s="9">
        <v>20250002311</v>
      </c>
      <c r="C816" s="220" t="s">
        <v>2561</v>
      </c>
      <c r="D816" s="9" t="s">
        <v>2562</v>
      </c>
      <c r="E816" s="16"/>
      <c r="F816" s="16"/>
      <c r="G816" s="46" t="s">
        <v>2563</v>
      </c>
      <c r="H816" s="47">
        <v>126.91</v>
      </c>
      <c r="I816" s="48">
        <v>126.91</v>
      </c>
      <c r="J816" s="48">
        <v>5909.7</v>
      </c>
      <c r="K816" s="48">
        <v>750000</v>
      </c>
    </row>
    <row r="817" hidden="1" spans="1:11">
      <c r="A817" s="23">
        <v>45931</v>
      </c>
      <c r="B817" s="9">
        <v>20250004944</v>
      </c>
      <c r="C817" s="220" t="s">
        <v>2564</v>
      </c>
      <c r="D817" s="9" t="s">
        <v>2565</v>
      </c>
      <c r="E817" s="16"/>
      <c r="F817" s="16"/>
      <c r="G817" s="49" t="s">
        <v>2566</v>
      </c>
      <c r="H817" s="47">
        <v>126.5</v>
      </c>
      <c r="I817" s="48">
        <v>126.5</v>
      </c>
      <c r="J817" s="48">
        <v>5675.49</v>
      </c>
      <c r="K817" s="48">
        <v>717950</v>
      </c>
    </row>
    <row r="818" hidden="1" spans="1:11">
      <c r="A818" s="23">
        <v>46053</v>
      </c>
      <c r="B818" s="9">
        <v>20260000520</v>
      </c>
      <c r="C818" s="220" t="s">
        <v>2567</v>
      </c>
      <c r="D818" s="9" t="s">
        <v>2568</v>
      </c>
      <c r="E818" s="16"/>
      <c r="F818" s="16"/>
      <c r="G818" s="46" t="s">
        <v>2569</v>
      </c>
      <c r="H818" s="47">
        <v>126.91</v>
      </c>
      <c r="I818" s="48">
        <v>126.91</v>
      </c>
      <c r="J818" s="48">
        <v>5421.16</v>
      </c>
      <c r="K818" s="48">
        <v>688000</v>
      </c>
    </row>
    <row r="819" hidden="1" spans="1:11">
      <c r="A819" s="23">
        <v>45933</v>
      </c>
      <c r="B819" s="9">
        <v>20250005024</v>
      </c>
      <c r="C819" s="220" t="s">
        <v>2570</v>
      </c>
      <c r="D819" s="9" t="s">
        <v>2571</v>
      </c>
      <c r="E819" s="16"/>
      <c r="F819" s="16"/>
      <c r="G819" s="49" t="s">
        <v>2572</v>
      </c>
      <c r="H819" s="47">
        <v>126.5</v>
      </c>
      <c r="I819" s="48">
        <v>126.5</v>
      </c>
      <c r="J819" s="48">
        <v>5420</v>
      </c>
      <c r="K819" s="48">
        <v>685630</v>
      </c>
    </row>
    <row r="820" hidden="1" spans="1:11">
      <c r="A820" s="23">
        <v>45933</v>
      </c>
      <c r="B820" s="9">
        <v>20250005016</v>
      </c>
      <c r="C820" s="220" t="s">
        <v>2573</v>
      </c>
      <c r="D820" s="9" t="s">
        <v>2574</v>
      </c>
      <c r="E820" s="16"/>
      <c r="F820" s="16"/>
      <c r="G820" s="46" t="s">
        <v>2575</v>
      </c>
      <c r="H820" s="47">
        <v>126.91</v>
      </c>
      <c r="I820" s="48">
        <v>126.91</v>
      </c>
      <c r="J820" s="48">
        <v>5397.53</v>
      </c>
      <c r="K820" s="48">
        <v>685000</v>
      </c>
    </row>
    <row r="821" hidden="1" spans="1:11">
      <c r="A821" s="23">
        <v>45957</v>
      </c>
      <c r="B821" s="9">
        <v>20250005507</v>
      </c>
      <c r="C821" s="220" t="s">
        <v>2576</v>
      </c>
      <c r="D821" s="9" t="s">
        <v>2577</v>
      </c>
      <c r="E821" s="16"/>
      <c r="F821" s="16"/>
      <c r="G821" s="49" t="s">
        <v>2578</v>
      </c>
      <c r="H821" s="47">
        <v>126.5</v>
      </c>
      <c r="I821" s="48">
        <v>126.5</v>
      </c>
      <c r="J821" s="48">
        <v>5440</v>
      </c>
      <c r="K821" s="48">
        <v>688160</v>
      </c>
    </row>
    <row r="822" hidden="1" spans="1:11">
      <c r="A822" s="23">
        <v>45965</v>
      </c>
      <c r="B822" s="9">
        <v>20250005655</v>
      </c>
      <c r="C822" s="220" t="s">
        <v>2579</v>
      </c>
      <c r="D822" s="9" t="s">
        <v>2580</v>
      </c>
      <c r="E822" s="16"/>
      <c r="F822" s="16"/>
      <c r="G822" s="46" t="s">
        <v>2581</v>
      </c>
      <c r="H822" s="47">
        <v>126.91</v>
      </c>
      <c r="I822" s="48">
        <v>126.91</v>
      </c>
      <c r="J822" s="48">
        <v>5515.72</v>
      </c>
      <c r="K822" s="48">
        <v>700000</v>
      </c>
    </row>
    <row r="823" hidden="1" spans="1:11">
      <c r="A823" s="23">
        <v>45994</v>
      </c>
      <c r="B823" s="9">
        <v>20250006183</v>
      </c>
      <c r="C823" s="220" t="s">
        <v>2582</v>
      </c>
      <c r="D823" s="9" t="s">
        <v>2583</v>
      </c>
      <c r="E823" s="16"/>
      <c r="F823" s="16"/>
      <c r="G823" s="46" t="s">
        <v>2584</v>
      </c>
      <c r="H823" s="47">
        <v>126.91</v>
      </c>
      <c r="I823" s="48">
        <v>126.91</v>
      </c>
      <c r="J823" s="48">
        <v>6200</v>
      </c>
      <c r="K823" s="48">
        <v>786842</v>
      </c>
    </row>
    <row r="824" hidden="1" spans="1:11">
      <c r="A824" s="23">
        <v>45781</v>
      </c>
      <c r="B824" s="9">
        <v>20250002507</v>
      </c>
      <c r="C824" s="220" t="s">
        <v>2585</v>
      </c>
      <c r="D824" s="9" t="s">
        <v>2586</v>
      </c>
      <c r="E824" s="16"/>
      <c r="F824" s="16"/>
      <c r="G824" s="49" t="s">
        <v>2587</v>
      </c>
      <c r="H824" s="47">
        <v>123.1</v>
      </c>
      <c r="I824" s="48">
        <v>123.1</v>
      </c>
      <c r="J824" s="48">
        <v>8285.95</v>
      </c>
      <c r="K824" s="48">
        <v>1020000</v>
      </c>
    </row>
    <row r="825" hidden="1" spans="1:11">
      <c r="A825" s="23">
        <v>46144</v>
      </c>
      <c r="B825" s="9">
        <v>20260001997</v>
      </c>
      <c r="C825" s="220" t="s">
        <v>2588</v>
      </c>
      <c r="D825" s="9" t="s">
        <v>2589</v>
      </c>
      <c r="E825" s="16"/>
      <c r="F825" s="16"/>
      <c r="G825" s="46" t="s">
        <v>2590</v>
      </c>
      <c r="H825" s="47">
        <v>134.8</v>
      </c>
      <c r="I825" s="48">
        <v>134.8</v>
      </c>
      <c r="J825" s="48">
        <v>4950</v>
      </c>
      <c r="K825" s="48">
        <v>667260</v>
      </c>
    </row>
    <row r="826" hidden="1" spans="1:11">
      <c r="A826" s="45"/>
      <c r="B826" s="9" t="s">
        <v>2591</v>
      </c>
      <c r="C826" s="220" t="s">
        <v>2592</v>
      </c>
      <c r="D826" s="9" t="s">
        <v>2593</v>
      </c>
      <c r="E826" s="16"/>
      <c r="F826" s="16"/>
      <c r="G826" s="49" t="s">
        <v>2594</v>
      </c>
      <c r="H826" s="47">
        <v>133.94</v>
      </c>
      <c r="I826" s="48">
        <v>133.94</v>
      </c>
      <c r="J826" s="48">
        <v>5226.22</v>
      </c>
      <c r="K826" s="48">
        <v>700000</v>
      </c>
    </row>
    <row r="827" hidden="1" spans="1:11">
      <c r="A827" s="23">
        <v>46125</v>
      </c>
      <c r="B827" s="9">
        <v>20260001638</v>
      </c>
      <c r="C827" s="9" t="s">
        <v>2595</v>
      </c>
      <c r="D827" s="9" t="s">
        <v>2596</v>
      </c>
      <c r="E827" s="16"/>
      <c r="F827" s="16"/>
      <c r="G827" s="46" t="s">
        <v>2597</v>
      </c>
      <c r="H827" s="47">
        <v>134.8</v>
      </c>
      <c r="I827" s="48">
        <v>134.8</v>
      </c>
      <c r="J827" s="48">
        <v>5300</v>
      </c>
      <c r="K827" s="48">
        <v>714440</v>
      </c>
    </row>
    <row r="828" hidden="1" spans="1:11">
      <c r="A828" s="23">
        <v>46143</v>
      </c>
      <c r="B828" s="9">
        <v>20260001914</v>
      </c>
      <c r="C828" s="9" t="s">
        <v>2598</v>
      </c>
      <c r="D828" s="9" t="s">
        <v>2599</v>
      </c>
      <c r="E828" s="16"/>
      <c r="F828" s="16"/>
      <c r="G828" s="49" t="s">
        <v>2600</v>
      </c>
      <c r="H828" s="47">
        <v>133.94</v>
      </c>
      <c r="I828" s="48">
        <v>133.94</v>
      </c>
      <c r="J828" s="48">
        <v>5261.32</v>
      </c>
      <c r="K828" s="48">
        <v>704701</v>
      </c>
    </row>
    <row r="829" hidden="1" spans="1:11">
      <c r="A829" s="23">
        <v>46098</v>
      </c>
      <c r="B829" s="9">
        <v>20260001240</v>
      </c>
      <c r="C829" s="220" t="s">
        <v>2601</v>
      </c>
      <c r="D829" s="9" t="s">
        <v>2602</v>
      </c>
      <c r="E829" s="16"/>
      <c r="F829" s="16"/>
      <c r="G829" s="46" t="s">
        <v>2603</v>
      </c>
      <c r="H829" s="47">
        <v>134.8</v>
      </c>
      <c r="I829" s="48">
        <v>134.8</v>
      </c>
      <c r="J829" s="48">
        <v>5192.88</v>
      </c>
      <c r="K829" s="48">
        <v>700000</v>
      </c>
    </row>
    <row r="830" hidden="1" spans="1:11">
      <c r="A830" s="23">
        <v>45903</v>
      </c>
      <c r="B830" s="9">
        <v>20250004506</v>
      </c>
      <c r="C830" s="220" t="s">
        <v>2604</v>
      </c>
      <c r="D830" s="9" t="s">
        <v>2605</v>
      </c>
      <c r="E830" s="16"/>
      <c r="F830" s="16"/>
      <c r="G830" s="49" t="s">
        <v>2606</v>
      </c>
      <c r="H830" s="47">
        <v>133.94</v>
      </c>
      <c r="I830" s="48">
        <v>133.94</v>
      </c>
      <c r="J830" s="48">
        <v>5400</v>
      </c>
      <c r="K830" s="48">
        <v>723276</v>
      </c>
    </row>
    <row r="831" hidden="1" spans="1:11">
      <c r="A831" s="23">
        <v>46061</v>
      </c>
      <c r="B831" s="9">
        <v>20260000761</v>
      </c>
      <c r="C831" s="220" t="s">
        <v>2607</v>
      </c>
      <c r="D831" s="9" t="s">
        <v>2608</v>
      </c>
      <c r="E831" s="16"/>
      <c r="F831" s="16"/>
      <c r="G831" s="46" t="s">
        <v>2609</v>
      </c>
      <c r="H831" s="47">
        <v>134.8</v>
      </c>
      <c r="I831" s="48">
        <v>134.8</v>
      </c>
      <c r="J831" s="48">
        <v>5296.735</v>
      </c>
      <c r="K831" s="48">
        <v>714000</v>
      </c>
    </row>
    <row r="832" hidden="1" spans="1:11">
      <c r="A832" s="23">
        <v>45905</v>
      </c>
      <c r="B832" s="9">
        <v>20250004529</v>
      </c>
      <c r="C832" s="220" t="s">
        <v>2610</v>
      </c>
      <c r="D832" s="9" t="s">
        <v>2611</v>
      </c>
      <c r="E832" s="16"/>
      <c r="F832" s="16"/>
      <c r="G832" s="46" t="s">
        <v>2612</v>
      </c>
      <c r="H832" s="47">
        <v>133.94</v>
      </c>
      <c r="I832" s="48">
        <v>133.94</v>
      </c>
      <c r="J832" s="48">
        <v>5450.2</v>
      </c>
      <c r="K832" s="48">
        <v>730000</v>
      </c>
    </row>
    <row r="833" hidden="1" spans="1:14">
      <c r="A833" s="23">
        <v>45991</v>
      </c>
      <c r="B833" s="9">
        <v>20250006097</v>
      </c>
      <c r="C833" s="220" t="s">
        <v>2613</v>
      </c>
      <c r="D833" s="9" t="s">
        <v>2614</v>
      </c>
      <c r="E833" s="16"/>
      <c r="F833" s="16"/>
      <c r="G833" s="49" t="s">
        <v>2615</v>
      </c>
      <c r="H833" s="47">
        <v>134.8</v>
      </c>
      <c r="I833" s="48">
        <v>134.8</v>
      </c>
      <c r="J833" s="48">
        <v>5400</v>
      </c>
      <c r="K833" s="48">
        <v>727920</v>
      </c>
    </row>
    <row r="834" hidden="1" spans="1:14">
      <c r="A834" s="23">
        <v>45891</v>
      </c>
      <c r="B834" s="9">
        <v>20250004331</v>
      </c>
      <c r="C834" s="9" t="s">
        <v>2616</v>
      </c>
      <c r="D834" s="9" t="s">
        <v>2617</v>
      </c>
      <c r="E834" s="16"/>
      <c r="F834" s="16"/>
      <c r="G834" s="49" t="s">
        <v>2618</v>
      </c>
      <c r="H834" s="47">
        <v>133.94</v>
      </c>
      <c r="I834" s="48">
        <v>133.94</v>
      </c>
      <c r="J834" s="48">
        <v>5500</v>
      </c>
      <c r="K834" s="48">
        <v>736670</v>
      </c>
    </row>
    <row r="835" hidden="1" spans="1:14">
      <c r="A835" s="23">
        <v>46098</v>
      </c>
      <c r="B835" s="9">
        <v>20260001243</v>
      </c>
      <c r="C835" s="9" t="s">
        <v>2619</v>
      </c>
      <c r="D835" s="9" t="s">
        <v>2620</v>
      </c>
      <c r="E835" s="16"/>
      <c r="F835" s="16"/>
      <c r="G835" s="49" t="s">
        <v>2621</v>
      </c>
      <c r="H835" s="47">
        <v>134.8</v>
      </c>
      <c r="I835" s="48">
        <v>134.8</v>
      </c>
      <c r="J835" s="48">
        <v>5734.42</v>
      </c>
      <c r="K835" s="48">
        <v>773000</v>
      </c>
    </row>
    <row r="836" hidden="1" spans="1:14">
      <c r="A836" s="23">
        <v>45903</v>
      </c>
      <c r="B836" s="9">
        <v>20250004502</v>
      </c>
      <c r="C836" s="220" t="s">
        <v>2622</v>
      </c>
      <c r="D836" s="9" t="s">
        <v>2623</v>
      </c>
      <c r="E836" s="16"/>
      <c r="F836" s="16"/>
      <c r="G836" s="49" t="s">
        <v>2624</v>
      </c>
      <c r="H836" s="47">
        <v>133.94</v>
      </c>
      <c r="I836" s="48">
        <v>133.94</v>
      </c>
      <c r="J836" s="48">
        <v>5500</v>
      </c>
      <c r="K836" s="48">
        <v>736670</v>
      </c>
    </row>
    <row r="837" hidden="1" spans="1:14">
      <c r="A837" s="23">
        <v>46107</v>
      </c>
      <c r="B837" s="9">
        <v>20260001390</v>
      </c>
      <c r="C837" s="220" t="s">
        <v>2625</v>
      </c>
      <c r="D837" s="9" t="s">
        <v>2626</v>
      </c>
      <c r="E837" s="16"/>
      <c r="F837" s="16"/>
      <c r="G837" s="46" t="s">
        <v>2627</v>
      </c>
      <c r="H837" s="47">
        <v>134.8</v>
      </c>
      <c r="I837" s="48">
        <v>134.8</v>
      </c>
      <c r="J837" s="48">
        <v>5467</v>
      </c>
      <c r="K837" s="48">
        <v>736951</v>
      </c>
    </row>
    <row r="838" hidden="1" spans="1:14">
      <c r="A838" s="23">
        <v>45690</v>
      </c>
      <c r="B838" s="9">
        <v>20250000616</v>
      </c>
      <c r="C838" s="220" t="s">
        <v>1291</v>
      </c>
      <c r="D838" s="9" t="s">
        <v>1292</v>
      </c>
      <c r="E838" s="16"/>
      <c r="F838" s="16"/>
      <c r="G838" s="49" t="s">
        <v>1293</v>
      </c>
      <c r="H838" s="47">
        <v>133.94</v>
      </c>
      <c r="I838" s="48">
        <v>133.94</v>
      </c>
      <c r="J838" s="48">
        <v>6046.9</v>
      </c>
      <c r="K838" s="48">
        <v>809923</v>
      </c>
    </row>
    <row r="839" spans="1:14">
      <c r="A839" s="23"/>
      <c r="B839" s="9"/>
      <c r="C839" s="220" t="s">
        <v>2628</v>
      </c>
      <c r="D839" s="9" t="s">
        <v>2629</v>
      </c>
      <c r="E839" s="16"/>
      <c r="F839" s="16"/>
      <c r="G839" s="46" t="s">
        <v>2630</v>
      </c>
      <c r="H839" s="47">
        <v>134.8</v>
      </c>
      <c r="I839" s="48">
        <v>26.97</v>
      </c>
      <c r="J839" s="48">
        <v>5490</v>
      </c>
      <c r="K839" s="48">
        <v>148052</v>
      </c>
      <c r="M839" s="2">
        <f>(148052/K839)*H839</f>
        <v>134.8</v>
      </c>
      <c r="N839" s="2" t="s">
        <v>2353</v>
      </c>
    </row>
    <row r="840" hidden="1" spans="1:14">
      <c r="A840" s="23">
        <v>46095</v>
      </c>
      <c r="B840" s="9">
        <v>20260001191</v>
      </c>
      <c r="C840" s="220" t="s">
        <v>2631</v>
      </c>
      <c r="D840" s="9" t="s">
        <v>2632</v>
      </c>
      <c r="E840" s="16"/>
      <c r="F840" s="16"/>
      <c r="G840" s="49" t="s">
        <v>2633</v>
      </c>
      <c r="H840" s="47">
        <v>133.94</v>
      </c>
      <c r="I840" s="48">
        <v>133.94</v>
      </c>
      <c r="J840" s="48">
        <v>5786.17</v>
      </c>
      <c r="K840" s="48">
        <v>775000</v>
      </c>
    </row>
    <row r="841" hidden="1" spans="1:14">
      <c r="A841" s="23">
        <v>46024</v>
      </c>
      <c r="B841" s="9">
        <v>20260000162</v>
      </c>
      <c r="C841" s="220" t="s">
        <v>2634</v>
      </c>
      <c r="D841" s="9" t="s">
        <v>2635</v>
      </c>
      <c r="E841" s="16"/>
      <c r="F841" s="16"/>
      <c r="G841" s="46" t="s">
        <v>2636</v>
      </c>
      <c r="H841" s="47">
        <v>134.8</v>
      </c>
      <c r="I841" s="48">
        <v>134.8</v>
      </c>
      <c r="J841" s="48">
        <v>6379.82</v>
      </c>
      <c r="K841" s="48">
        <v>860000</v>
      </c>
    </row>
    <row r="842" hidden="1" spans="1:14">
      <c r="A842" s="23">
        <v>46143</v>
      </c>
      <c r="B842" s="9">
        <v>20260001887</v>
      </c>
      <c r="C842" s="220" t="s">
        <v>2637</v>
      </c>
      <c r="D842" s="9" t="s">
        <v>2638</v>
      </c>
      <c r="E842" s="16"/>
      <c r="F842" s="16"/>
      <c r="G842" s="49" t="s">
        <v>2639</v>
      </c>
      <c r="H842" s="47">
        <v>133.94</v>
      </c>
      <c r="I842" s="48">
        <v>133.94</v>
      </c>
      <c r="J842" s="48">
        <v>7565</v>
      </c>
      <c r="K842" s="48">
        <v>1013256</v>
      </c>
    </row>
    <row r="843" hidden="1" spans="1:14">
      <c r="A843" s="23">
        <v>45807</v>
      </c>
      <c r="B843" s="9">
        <v>20250002963</v>
      </c>
      <c r="C843" s="220" t="s">
        <v>2640</v>
      </c>
      <c r="D843" s="9" t="s">
        <v>2641</v>
      </c>
      <c r="E843" s="16"/>
      <c r="F843" s="16"/>
      <c r="G843" s="46" t="s">
        <v>2642</v>
      </c>
      <c r="H843" s="47">
        <v>122.81</v>
      </c>
      <c r="I843" s="48">
        <v>122.81</v>
      </c>
      <c r="J843" s="48">
        <v>8248.51</v>
      </c>
      <c r="K843" s="48">
        <v>1013000</v>
      </c>
    </row>
    <row r="844" hidden="1" spans="1:14">
      <c r="A844" s="23">
        <v>45778</v>
      </c>
      <c r="B844" s="9">
        <v>20250002346</v>
      </c>
      <c r="C844" s="220" t="s">
        <v>2643</v>
      </c>
      <c r="D844" s="9" t="s">
        <v>2644</v>
      </c>
      <c r="E844" s="16"/>
      <c r="F844" s="16"/>
      <c r="G844" s="49" t="s">
        <v>2645</v>
      </c>
      <c r="H844" s="47">
        <v>123.98</v>
      </c>
      <c r="I844" s="48">
        <v>123.98</v>
      </c>
      <c r="J844" s="48">
        <v>7904.5</v>
      </c>
      <c r="K844" s="48">
        <v>980000</v>
      </c>
    </row>
    <row r="845" hidden="1" spans="1:14">
      <c r="A845" s="23">
        <v>45994</v>
      </c>
      <c r="B845" s="9">
        <v>20250006166</v>
      </c>
      <c r="C845" s="220" t="s">
        <v>2646</v>
      </c>
      <c r="D845" s="9" t="s">
        <v>1683</v>
      </c>
      <c r="E845" s="16"/>
      <c r="F845" s="16"/>
      <c r="G845" s="46" t="s">
        <v>2647</v>
      </c>
      <c r="H845" s="47">
        <v>133.94</v>
      </c>
      <c r="I845" s="48">
        <v>133.94</v>
      </c>
      <c r="J845" s="48">
        <v>5300</v>
      </c>
      <c r="K845" s="48">
        <v>709882</v>
      </c>
    </row>
    <row r="846" hidden="1" spans="1:14">
      <c r="A846" s="23">
        <v>45715</v>
      </c>
      <c r="B846" s="9">
        <v>20250000882</v>
      </c>
      <c r="C846" s="220" t="s">
        <v>1294</v>
      </c>
      <c r="D846" s="9" t="s">
        <v>1295</v>
      </c>
      <c r="E846" s="16"/>
      <c r="F846" s="16"/>
      <c r="G846" s="46" t="s">
        <v>1296</v>
      </c>
      <c r="H846" s="47">
        <v>134.8</v>
      </c>
      <c r="I846" s="48">
        <v>134.8</v>
      </c>
      <c r="J846" s="48">
        <v>5500</v>
      </c>
      <c r="K846" s="48">
        <v>741400</v>
      </c>
    </row>
    <row r="847" hidden="1" spans="1:14">
      <c r="A847" s="23">
        <v>45873</v>
      </c>
      <c r="B847" s="9">
        <v>20250004067</v>
      </c>
      <c r="C847" s="220" t="s">
        <v>2648</v>
      </c>
      <c r="D847" s="9" t="s">
        <v>2649</v>
      </c>
      <c r="E847" s="16"/>
      <c r="F847" s="16"/>
      <c r="G847" s="49" t="s">
        <v>2650</v>
      </c>
      <c r="H847" s="47">
        <v>133.94</v>
      </c>
      <c r="I847" s="48">
        <v>133.94</v>
      </c>
      <c r="J847" s="48">
        <v>5850</v>
      </c>
      <c r="K847" s="48">
        <v>783549</v>
      </c>
    </row>
    <row r="848" hidden="1" spans="1:14">
      <c r="A848" s="23">
        <v>45935</v>
      </c>
      <c r="B848" s="9">
        <v>20250005114</v>
      </c>
      <c r="C848" s="220" t="s">
        <v>2651</v>
      </c>
      <c r="D848" s="9" t="s">
        <v>2652</v>
      </c>
      <c r="E848" s="16"/>
      <c r="F848" s="16"/>
      <c r="G848" s="49" t="s">
        <v>2653</v>
      </c>
      <c r="H848" s="47">
        <v>134.8</v>
      </c>
      <c r="I848" s="48">
        <v>134.8</v>
      </c>
      <c r="J848" s="48">
        <v>5267.06</v>
      </c>
      <c r="K848" s="48">
        <v>710000</v>
      </c>
    </row>
    <row r="849" hidden="1" spans="1:11">
      <c r="A849" s="23">
        <v>45778</v>
      </c>
      <c r="B849" s="9">
        <v>20250002292</v>
      </c>
      <c r="C849" s="220" t="s">
        <v>2654</v>
      </c>
      <c r="D849" s="9" t="s">
        <v>2655</v>
      </c>
      <c r="E849" s="16"/>
      <c r="F849" s="16"/>
      <c r="G849" s="49" t="s">
        <v>2656</v>
      </c>
      <c r="H849" s="47">
        <v>133.94</v>
      </c>
      <c r="I849" s="48">
        <v>133.94</v>
      </c>
      <c r="J849" s="48">
        <v>5897.74</v>
      </c>
      <c r="K849" s="48">
        <v>789943</v>
      </c>
    </row>
    <row r="850" hidden="1" spans="1:11">
      <c r="A850" s="23">
        <v>45694</v>
      </c>
      <c r="B850" s="9">
        <v>20250000520</v>
      </c>
      <c r="C850" s="220" t="s">
        <v>1297</v>
      </c>
      <c r="D850" s="9" t="s">
        <v>1298</v>
      </c>
      <c r="E850" s="16"/>
      <c r="F850" s="16"/>
      <c r="G850" s="49" t="s">
        <v>1299</v>
      </c>
      <c r="H850" s="47">
        <v>134.8</v>
      </c>
      <c r="I850" s="48">
        <v>134.8</v>
      </c>
      <c r="J850" s="48">
        <v>5850</v>
      </c>
      <c r="K850" s="48">
        <v>788580</v>
      </c>
    </row>
    <row r="851" hidden="1" spans="1:11">
      <c r="A851" s="23">
        <v>45710</v>
      </c>
      <c r="B851" s="9">
        <v>20250000775</v>
      </c>
      <c r="C851" s="220" t="s">
        <v>1300</v>
      </c>
      <c r="D851" s="9" t="s">
        <v>1301</v>
      </c>
      <c r="E851" s="16"/>
      <c r="F851" s="16"/>
      <c r="G851" s="49" t="s">
        <v>1302</v>
      </c>
      <c r="H851" s="47">
        <v>133.94</v>
      </c>
      <c r="I851" s="48">
        <v>133.94</v>
      </c>
      <c r="J851" s="48">
        <v>5935.49</v>
      </c>
      <c r="K851" s="48">
        <v>795000</v>
      </c>
    </row>
    <row r="852" ht="24" hidden="1" spans="1:11">
      <c r="A852" s="23">
        <v>45778</v>
      </c>
      <c r="B852" s="9">
        <v>20250002237</v>
      </c>
      <c r="C852" s="220" t="s">
        <v>2657</v>
      </c>
      <c r="D852" s="11" t="s">
        <v>2658</v>
      </c>
      <c r="E852" s="16"/>
      <c r="F852" s="16"/>
      <c r="G852" s="49" t="s">
        <v>2659</v>
      </c>
      <c r="H852" s="47">
        <v>134.8</v>
      </c>
      <c r="I852" s="48">
        <v>134.8</v>
      </c>
      <c r="J852" s="48">
        <v>5953</v>
      </c>
      <c r="K852" s="48">
        <v>802464</v>
      </c>
    </row>
    <row r="853" hidden="1" spans="1:11">
      <c r="A853" s="23">
        <v>45644</v>
      </c>
      <c r="B853" s="9">
        <v>20240007336</v>
      </c>
      <c r="C853" s="220" t="s">
        <v>1303</v>
      </c>
      <c r="D853" s="9" t="s">
        <v>1304</v>
      </c>
      <c r="E853" s="16"/>
      <c r="F853" s="16"/>
      <c r="G853" s="49" t="s">
        <v>1305</v>
      </c>
      <c r="H853" s="47">
        <v>133.94</v>
      </c>
      <c r="I853" s="48">
        <v>133.94</v>
      </c>
      <c r="J853" s="48">
        <v>5786.17</v>
      </c>
      <c r="K853" s="48">
        <v>775000</v>
      </c>
    </row>
    <row r="854" hidden="1" spans="1:11">
      <c r="A854" s="23">
        <v>45724</v>
      </c>
      <c r="B854" s="9">
        <v>20250001143</v>
      </c>
      <c r="C854" s="220" t="s">
        <v>1306</v>
      </c>
      <c r="D854" s="9" t="s">
        <v>1307</v>
      </c>
      <c r="E854" s="16"/>
      <c r="F854" s="16"/>
      <c r="G854" s="49" t="s">
        <v>1308</v>
      </c>
      <c r="H854" s="47">
        <v>134.8</v>
      </c>
      <c r="I854" s="48">
        <v>134.8</v>
      </c>
      <c r="J854" s="48">
        <v>6001.48</v>
      </c>
      <c r="K854" s="48">
        <v>809000</v>
      </c>
    </row>
    <row r="855" hidden="1" spans="1:11">
      <c r="A855" s="23">
        <v>45778</v>
      </c>
      <c r="B855" s="9">
        <v>20250002316</v>
      </c>
      <c r="C855" s="220" t="s">
        <v>2660</v>
      </c>
      <c r="D855" s="9" t="s">
        <v>2661</v>
      </c>
      <c r="E855" s="16"/>
      <c r="F855" s="16"/>
      <c r="G855" s="49" t="s">
        <v>2662</v>
      </c>
      <c r="H855" s="47">
        <v>133.94</v>
      </c>
      <c r="I855" s="48">
        <v>133.94</v>
      </c>
      <c r="J855" s="48">
        <v>5748.84</v>
      </c>
      <c r="K855" s="48">
        <v>770000</v>
      </c>
    </row>
    <row r="856" hidden="1" spans="1:11">
      <c r="A856" s="23">
        <v>45780</v>
      </c>
      <c r="B856" s="9">
        <v>20250002436</v>
      </c>
      <c r="C856" s="220" t="s">
        <v>2663</v>
      </c>
      <c r="D856" s="9" t="s">
        <v>2664</v>
      </c>
      <c r="E856" s="16"/>
      <c r="F856" s="16"/>
      <c r="G856" s="49" t="s">
        <v>2665</v>
      </c>
      <c r="H856" s="47">
        <v>134.8</v>
      </c>
      <c r="I856" s="48">
        <v>134.8</v>
      </c>
      <c r="J856" s="48">
        <v>5800</v>
      </c>
      <c r="K856" s="48">
        <v>781840</v>
      </c>
    </row>
    <row r="857" hidden="1" spans="1:11">
      <c r="A857" s="23">
        <v>45736</v>
      </c>
      <c r="B857" s="9">
        <v>20250001427</v>
      </c>
      <c r="C857" s="220" t="s">
        <v>1309</v>
      </c>
      <c r="D857" s="9" t="s">
        <v>1310</v>
      </c>
      <c r="E857" s="16"/>
      <c r="F857" s="16"/>
      <c r="G857" s="49" t="s">
        <v>1311</v>
      </c>
      <c r="H857" s="47">
        <v>133.94</v>
      </c>
      <c r="I857" s="48">
        <v>133.94</v>
      </c>
      <c r="J857" s="48">
        <v>6002.69</v>
      </c>
      <c r="K857" s="48">
        <v>804000</v>
      </c>
    </row>
    <row r="858" hidden="1" spans="1:11">
      <c r="A858" s="23">
        <v>45733</v>
      </c>
      <c r="B858" s="9">
        <v>20250001323</v>
      </c>
      <c r="C858" s="220" t="s">
        <v>2666</v>
      </c>
      <c r="D858" s="9" t="s">
        <v>2667</v>
      </c>
      <c r="E858" s="16"/>
      <c r="F858" s="16"/>
      <c r="G858" s="49" t="s">
        <v>2668</v>
      </c>
      <c r="H858" s="47">
        <v>134.8</v>
      </c>
      <c r="I858" s="48">
        <v>134.8</v>
      </c>
      <c r="J858" s="48">
        <v>5786.35</v>
      </c>
      <c r="K858" s="48">
        <v>780000</v>
      </c>
    </row>
    <row r="859" hidden="1" spans="1:11">
      <c r="A859" s="23">
        <v>45568</v>
      </c>
      <c r="B859" s="9">
        <v>20240005755</v>
      </c>
      <c r="C859" s="220" t="s">
        <v>1312</v>
      </c>
      <c r="D859" s="9" t="s">
        <v>1313</v>
      </c>
      <c r="E859" s="16"/>
      <c r="F859" s="16"/>
      <c r="G859" s="49" t="s">
        <v>1314</v>
      </c>
      <c r="H859" s="47">
        <v>133.94</v>
      </c>
      <c r="I859" s="48">
        <v>133.94</v>
      </c>
      <c r="J859" s="48">
        <v>6141.32</v>
      </c>
      <c r="K859" s="48">
        <v>822569</v>
      </c>
    </row>
    <row r="860" hidden="1" spans="1:11">
      <c r="A860" s="23">
        <v>45990</v>
      </c>
      <c r="B860" s="9">
        <v>20250006082</v>
      </c>
      <c r="C860" s="222" t="s">
        <v>2669</v>
      </c>
      <c r="D860" s="9" t="s">
        <v>2670</v>
      </c>
      <c r="E860" s="16"/>
      <c r="F860" s="16"/>
      <c r="G860" s="49" t="s">
        <v>2671</v>
      </c>
      <c r="H860" s="47">
        <v>134.8</v>
      </c>
      <c r="I860" s="48">
        <v>134.8</v>
      </c>
      <c r="J860" s="48">
        <v>5500</v>
      </c>
      <c r="K860" s="48">
        <v>741400</v>
      </c>
    </row>
    <row r="861" hidden="1" spans="1:11">
      <c r="A861" s="23">
        <v>46125</v>
      </c>
      <c r="B861" s="9">
        <v>20260001640</v>
      </c>
      <c r="C861" s="220" t="s">
        <v>2672</v>
      </c>
      <c r="D861" s="9" t="s">
        <v>2673</v>
      </c>
      <c r="E861" s="16"/>
      <c r="F861" s="16"/>
      <c r="G861" s="49" t="s">
        <v>2674</v>
      </c>
      <c r="H861" s="47">
        <v>134.8</v>
      </c>
      <c r="I861" s="48">
        <v>134.8</v>
      </c>
      <c r="J861" s="48">
        <v>6400</v>
      </c>
      <c r="K861" s="48">
        <v>862720</v>
      </c>
    </row>
    <row r="862" hidden="1" spans="1:11">
      <c r="A862" s="23">
        <v>45570</v>
      </c>
      <c r="B862" s="9">
        <v>20240005848</v>
      </c>
      <c r="C862" s="220" t="s">
        <v>1315</v>
      </c>
      <c r="D862" s="11" t="s">
        <v>1316</v>
      </c>
      <c r="E862" s="16"/>
      <c r="F862" s="16"/>
      <c r="G862" s="49" t="s">
        <v>1317</v>
      </c>
      <c r="H862" s="47">
        <v>145.95</v>
      </c>
      <c r="I862" s="48">
        <v>145.95</v>
      </c>
      <c r="J862" s="48">
        <v>8300</v>
      </c>
      <c r="K862" s="48">
        <v>1211385</v>
      </c>
    </row>
    <row r="863" hidden="1" spans="1:11">
      <c r="A863" s="23">
        <v>46055</v>
      </c>
      <c r="B863" s="9">
        <v>20260000585</v>
      </c>
      <c r="C863" s="220" t="s">
        <v>2675</v>
      </c>
      <c r="D863" s="11" t="s">
        <v>2676</v>
      </c>
      <c r="E863" s="16"/>
      <c r="F863" s="16"/>
      <c r="G863" s="49" t="s">
        <v>2677</v>
      </c>
      <c r="H863" s="47">
        <v>157.36</v>
      </c>
      <c r="I863" s="48">
        <v>157.36</v>
      </c>
      <c r="J863" s="48">
        <v>7625.83</v>
      </c>
      <c r="K863" s="48">
        <v>1200000</v>
      </c>
    </row>
    <row r="864" hidden="1" spans="1:11">
      <c r="A864" s="23">
        <v>46108</v>
      </c>
      <c r="B864" s="9">
        <v>20260001401</v>
      </c>
      <c r="C864" s="220" t="s">
        <v>2654</v>
      </c>
      <c r="D864" s="9" t="s">
        <v>2655</v>
      </c>
      <c r="E864" s="16"/>
      <c r="F864" s="16"/>
      <c r="G864" s="49" t="s">
        <v>2678</v>
      </c>
      <c r="H864" s="47">
        <v>162.14</v>
      </c>
      <c r="I864" s="48">
        <v>162.14</v>
      </c>
      <c r="J864" s="48">
        <v>5300</v>
      </c>
      <c r="K864" s="48">
        <v>859342</v>
      </c>
    </row>
    <row r="865" hidden="1" spans="1:14">
      <c r="A865" s="23">
        <v>45904</v>
      </c>
      <c r="B865" s="9">
        <v>20250004523</v>
      </c>
      <c r="C865" s="220" t="s">
        <v>2679</v>
      </c>
      <c r="D865" s="9" t="s">
        <v>2680</v>
      </c>
      <c r="E865" s="16"/>
      <c r="F865" s="16"/>
      <c r="G865" s="49" t="s">
        <v>2681</v>
      </c>
      <c r="H865" s="47">
        <v>174.32</v>
      </c>
      <c r="I865" s="48">
        <v>174.32</v>
      </c>
      <c r="J865" s="48">
        <v>5570.92</v>
      </c>
      <c r="K865" s="48">
        <v>971123</v>
      </c>
    </row>
    <row r="866" hidden="1" spans="1:14">
      <c r="A866" s="23">
        <v>45890</v>
      </c>
      <c r="B866" s="9">
        <v>20250004321</v>
      </c>
      <c r="C866" s="220" t="s">
        <v>2682</v>
      </c>
      <c r="D866" s="9" t="s">
        <v>2683</v>
      </c>
      <c r="E866" s="16"/>
      <c r="F866" s="16"/>
      <c r="G866" s="49" t="s">
        <v>2684</v>
      </c>
      <c r="H866" s="47">
        <v>162.14</v>
      </c>
      <c r="I866" s="48">
        <v>162.14</v>
      </c>
      <c r="J866" s="48">
        <v>5920.81</v>
      </c>
      <c r="K866" s="48">
        <v>960000</v>
      </c>
    </row>
    <row r="867" hidden="1" spans="1:14">
      <c r="A867" s="23">
        <v>45932</v>
      </c>
      <c r="B867" s="9">
        <v>20250005117</v>
      </c>
      <c r="C867" s="220" t="s">
        <v>2685</v>
      </c>
      <c r="D867" s="9" t="s">
        <v>2686</v>
      </c>
      <c r="E867" s="16"/>
      <c r="F867" s="16"/>
      <c r="G867" s="49" t="s">
        <v>2687</v>
      </c>
      <c r="H867" s="47">
        <v>162.14</v>
      </c>
      <c r="I867" s="48">
        <v>162.14</v>
      </c>
      <c r="J867" s="48">
        <v>5700</v>
      </c>
      <c r="K867" s="48">
        <v>924198</v>
      </c>
    </row>
    <row r="868" hidden="1" spans="1:14">
      <c r="A868" s="23">
        <v>46085</v>
      </c>
      <c r="B868" s="9">
        <v>20260001054</v>
      </c>
      <c r="C868" s="220" t="s">
        <v>2688</v>
      </c>
      <c r="D868" s="9" t="s">
        <v>2689</v>
      </c>
      <c r="E868" s="16"/>
      <c r="F868" s="16"/>
      <c r="G868" s="46" t="s">
        <v>2690</v>
      </c>
      <c r="H868" s="47">
        <v>174.32</v>
      </c>
      <c r="I868" s="48">
        <v>174.32</v>
      </c>
      <c r="J868" s="48">
        <v>5300</v>
      </c>
      <c r="K868" s="48">
        <v>923896</v>
      </c>
    </row>
    <row r="869" hidden="1" spans="1:14">
      <c r="A869" s="23">
        <v>45936</v>
      </c>
      <c r="B869" s="9">
        <v>20250005127</v>
      </c>
      <c r="C869" s="220" t="s">
        <v>2691</v>
      </c>
      <c r="D869" s="9" t="s">
        <v>2692</v>
      </c>
      <c r="E869" s="16"/>
      <c r="F869" s="16"/>
      <c r="G869" s="49" t="s">
        <v>2693</v>
      </c>
      <c r="H869" s="47">
        <v>162.14</v>
      </c>
      <c r="I869" s="48">
        <v>162.14</v>
      </c>
      <c r="J869" s="48">
        <v>6080.47</v>
      </c>
      <c r="K869" s="48">
        <v>985888</v>
      </c>
    </row>
    <row r="870" hidden="1" spans="1:14">
      <c r="A870" s="23">
        <v>45661</v>
      </c>
      <c r="B870" s="9">
        <v>20260000015</v>
      </c>
      <c r="C870" s="220" t="s">
        <v>2694</v>
      </c>
      <c r="D870" s="9" t="s">
        <v>2695</v>
      </c>
      <c r="E870" s="16"/>
      <c r="F870" s="16"/>
      <c r="G870" s="46" t="s">
        <v>2696</v>
      </c>
      <c r="H870" s="47">
        <v>174.32</v>
      </c>
      <c r="I870" s="48">
        <v>174.32</v>
      </c>
      <c r="J870" s="48">
        <v>5248.97</v>
      </c>
      <c r="K870" s="48">
        <v>915000</v>
      </c>
    </row>
    <row r="871" hidden="1" spans="1:14">
      <c r="A871" s="23">
        <v>45887</v>
      </c>
      <c r="B871" s="9">
        <v>20250004274</v>
      </c>
      <c r="C871" s="220" t="s">
        <v>2697</v>
      </c>
      <c r="D871" s="9" t="s">
        <v>2698</v>
      </c>
      <c r="E871" s="16"/>
      <c r="F871" s="16"/>
      <c r="G871" s="49" t="s">
        <v>2699</v>
      </c>
      <c r="H871" s="47">
        <v>162.14</v>
      </c>
      <c r="I871" s="48">
        <v>162.14</v>
      </c>
      <c r="J871" s="48">
        <v>5602.19</v>
      </c>
      <c r="K871" s="48">
        <v>908340</v>
      </c>
    </row>
    <row r="872" hidden="1" spans="1:14">
      <c r="A872" s="23">
        <v>45652</v>
      </c>
      <c r="B872" s="9">
        <v>20240007458</v>
      </c>
      <c r="C872" s="220" t="s">
        <v>1318</v>
      </c>
      <c r="D872" s="9" t="s">
        <v>1319</v>
      </c>
      <c r="E872" s="16"/>
      <c r="F872" s="16"/>
      <c r="G872" s="49" t="s">
        <v>1320</v>
      </c>
      <c r="H872" s="47">
        <v>162.14</v>
      </c>
      <c r="I872" s="48">
        <v>162.14</v>
      </c>
      <c r="J872" s="48">
        <v>6044.16</v>
      </c>
      <c r="K872" s="48">
        <v>980000</v>
      </c>
    </row>
    <row r="873" hidden="1" spans="1:14">
      <c r="A873" s="23">
        <v>45834</v>
      </c>
      <c r="B873" s="9">
        <v>20250003424</v>
      </c>
      <c r="C873" s="220" t="s">
        <v>2700</v>
      </c>
      <c r="D873" s="9" t="s">
        <v>2701</v>
      </c>
      <c r="E873" s="16"/>
      <c r="F873" s="16"/>
      <c r="G873" s="49" t="s">
        <v>2702</v>
      </c>
      <c r="H873" s="47">
        <v>162.14</v>
      </c>
      <c r="I873" s="48">
        <v>162.14</v>
      </c>
      <c r="J873" s="48">
        <v>5750</v>
      </c>
      <c r="K873" s="48">
        <v>932305</v>
      </c>
    </row>
    <row r="874" hidden="1" spans="1:14">
      <c r="A874" s="23">
        <v>46091</v>
      </c>
      <c r="B874" s="9">
        <v>20260001132</v>
      </c>
      <c r="C874" s="220" t="s">
        <v>2703</v>
      </c>
      <c r="D874" s="9" t="s">
        <v>2704</v>
      </c>
      <c r="E874" s="16"/>
      <c r="F874" s="16"/>
      <c r="G874" s="49" t="s">
        <v>2705</v>
      </c>
      <c r="H874" s="47">
        <v>162.14</v>
      </c>
      <c r="I874" s="48">
        <v>162.14</v>
      </c>
      <c r="J874" s="48">
        <v>6290.86</v>
      </c>
      <c r="K874" s="48">
        <v>1020000</v>
      </c>
    </row>
    <row r="875" hidden="1" spans="1:14">
      <c r="A875" s="23">
        <v>45657</v>
      </c>
      <c r="B875" s="9">
        <v>20240007561</v>
      </c>
      <c r="C875" s="9"/>
      <c r="D875" s="9" t="s">
        <v>1321</v>
      </c>
      <c r="E875" s="16"/>
      <c r="F875" s="16"/>
      <c r="G875" s="46" t="s">
        <v>1322</v>
      </c>
      <c r="H875" s="47">
        <v>174.32</v>
      </c>
      <c r="I875" s="48">
        <v>174.32</v>
      </c>
      <c r="J875" s="48">
        <v>6597.065</v>
      </c>
      <c r="K875" s="48">
        <v>1150000</v>
      </c>
    </row>
    <row r="876" hidden="1" spans="1:14">
      <c r="A876" s="23">
        <v>45734</v>
      </c>
      <c r="B876" s="9">
        <v>20250001362</v>
      </c>
      <c r="C876" s="9"/>
      <c r="D876" s="11" t="s">
        <v>1323</v>
      </c>
      <c r="E876" s="16"/>
      <c r="F876" s="16"/>
      <c r="G876" s="9" t="s">
        <v>1324</v>
      </c>
      <c r="H876" s="50">
        <v>86.11</v>
      </c>
      <c r="I876" s="48">
        <v>86.51</v>
      </c>
      <c r="J876" s="48">
        <v>20000</v>
      </c>
      <c r="K876" s="48">
        <v>1730200</v>
      </c>
    </row>
    <row r="877" spans="1:14">
      <c r="A877" s="45"/>
      <c r="B877" s="9"/>
      <c r="C877" s="9"/>
      <c r="D877" s="11" t="s">
        <v>1323</v>
      </c>
      <c r="E877" s="16"/>
      <c r="F877" s="16"/>
      <c r="G877" s="9" t="s">
        <v>2706</v>
      </c>
      <c r="H877" s="50">
        <v>54.01</v>
      </c>
      <c r="I877" s="48">
        <v>27.84</v>
      </c>
      <c r="J877" s="48">
        <v>17279.65</v>
      </c>
      <c r="K877" s="48">
        <v>483274</v>
      </c>
      <c r="M877" s="2">
        <f>(483274/K877)*H877</f>
        <v>54.01</v>
      </c>
      <c r="N877" s="2" t="s">
        <v>2353</v>
      </c>
    </row>
    <row r="878" hidden="1" spans="1:14">
      <c r="A878" s="23">
        <v>45779</v>
      </c>
      <c r="B878" s="9">
        <v>20250002358</v>
      </c>
      <c r="C878" s="220" t="s">
        <v>2707</v>
      </c>
      <c r="D878" s="9" t="s">
        <v>2708</v>
      </c>
      <c r="E878" s="16"/>
      <c r="F878" s="16"/>
      <c r="G878" s="9" t="s">
        <v>2709</v>
      </c>
      <c r="H878" s="50">
        <v>104.3</v>
      </c>
      <c r="I878" s="48">
        <v>99.12</v>
      </c>
      <c r="J878" s="48">
        <v>17500</v>
      </c>
      <c r="K878" s="48">
        <v>1734600</v>
      </c>
    </row>
    <row r="879" hidden="1" spans="1:14">
      <c r="A879" s="23">
        <v>45782</v>
      </c>
      <c r="B879" s="9">
        <v>20250002558</v>
      </c>
      <c r="C879" s="220" t="s">
        <v>2710</v>
      </c>
      <c r="D879" s="9" t="s">
        <v>2711</v>
      </c>
      <c r="E879" s="16"/>
      <c r="F879" s="16"/>
      <c r="G879" s="9" t="s">
        <v>2712</v>
      </c>
      <c r="H879" s="50">
        <v>48.88</v>
      </c>
      <c r="I879" s="48">
        <v>49.1</v>
      </c>
      <c r="J879" s="48">
        <v>17860.06</v>
      </c>
      <c r="K879" s="48">
        <v>876930</v>
      </c>
    </row>
    <row r="880" hidden="1" spans="1:14">
      <c r="A880" s="23">
        <v>45778</v>
      </c>
      <c r="B880" s="9">
        <v>20250002330</v>
      </c>
      <c r="C880" s="220" t="s">
        <v>2713</v>
      </c>
      <c r="D880" s="9" t="s">
        <v>2714</v>
      </c>
      <c r="E880" s="16"/>
      <c r="F880" s="16"/>
      <c r="G880" s="9" t="s">
        <v>2715</v>
      </c>
      <c r="H880" s="50">
        <v>49.18</v>
      </c>
      <c r="I880" s="48">
        <v>49.41</v>
      </c>
      <c r="J880" s="48">
        <v>17893.45</v>
      </c>
      <c r="K880" s="48">
        <v>884116</v>
      </c>
    </row>
    <row r="881" hidden="1" spans="1:14">
      <c r="A881" s="23">
        <v>45781</v>
      </c>
      <c r="B881" s="9">
        <v>20250002504</v>
      </c>
      <c r="C881" s="220" t="s">
        <v>2716</v>
      </c>
      <c r="D881" s="9" t="s">
        <v>2717</v>
      </c>
      <c r="E881" s="16"/>
      <c r="F881" s="16"/>
      <c r="G881" s="9" t="s">
        <v>2718</v>
      </c>
      <c r="H881" s="50">
        <v>50.43</v>
      </c>
      <c r="I881" s="48">
        <v>50.66</v>
      </c>
      <c r="J881" s="48">
        <v>17945.66</v>
      </c>
      <c r="K881" s="48">
        <v>909128</v>
      </c>
    </row>
    <row r="882" hidden="1" spans="1:14">
      <c r="A882" s="23">
        <v>45714</v>
      </c>
      <c r="B882" s="9">
        <v>20250000848</v>
      </c>
      <c r="C882" s="9" t="s">
        <v>1325</v>
      </c>
      <c r="D882" s="9" t="s">
        <v>1326</v>
      </c>
      <c r="E882" s="16"/>
      <c r="F882" s="16"/>
      <c r="G882" s="9" t="s">
        <v>1327</v>
      </c>
      <c r="H882" s="50">
        <v>60.3</v>
      </c>
      <c r="I882" s="48">
        <v>60.58</v>
      </c>
      <c r="J882" s="48">
        <v>18000</v>
      </c>
      <c r="K882" s="48">
        <v>1090440</v>
      </c>
    </row>
    <row r="883" hidden="1" spans="1:14">
      <c r="A883" s="23">
        <v>45937</v>
      </c>
      <c r="B883" s="9">
        <v>20250005147</v>
      </c>
      <c r="C883" s="220" t="s">
        <v>2719</v>
      </c>
      <c r="D883" s="9" t="s">
        <v>2720</v>
      </c>
      <c r="E883" s="16"/>
      <c r="F883" s="16"/>
      <c r="G883" s="9" t="s">
        <v>2721</v>
      </c>
      <c r="H883" s="50">
        <v>51.52</v>
      </c>
      <c r="I883" s="48">
        <v>51.76</v>
      </c>
      <c r="J883" s="48">
        <v>17117.39</v>
      </c>
      <c r="K883" s="48">
        <v>885997</v>
      </c>
    </row>
    <row r="884" hidden="1" spans="1:14">
      <c r="A884" s="23">
        <v>45833</v>
      </c>
      <c r="B884" s="9">
        <v>20250003411</v>
      </c>
      <c r="C884" s="220" t="s">
        <v>2722</v>
      </c>
      <c r="D884" s="9" t="s">
        <v>2723</v>
      </c>
      <c r="E884" s="16"/>
      <c r="F884" s="16"/>
      <c r="G884" s="9" t="s">
        <v>2724</v>
      </c>
      <c r="H884" s="50">
        <v>51.52</v>
      </c>
      <c r="I884" s="48">
        <v>51.76</v>
      </c>
      <c r="J884" s="48">
        <v>17274.84</v>
      </c>
      <c r="K884" s="48">
        <v>894146</v>
      </c>
    </row>
    <row r="885" spans="1:14">
      <c r="A885" s="45"/>
      <c r="B885" s="9"/>
      <c r="C885" s="220" t="s">
        <v>2725</v>
      </c>
      <c r="D885" s="9" t="s">
        <v>2726</v>
      </c>
      <c r="E885" s="16"/>
      <c r="F885" s="16"/>
      <c r="G885" s="9" t="s">
        <v>2727</v>
      </c>
      <c r="H885" s="50">
        <v>64.14</v>
      </c>
      <c r="I885" s="48">
        <v>30.83</v>
      </c>
      <c r="J885" s="48">
        <v>16139.04</v>
      </c>
      <c r="K885" s="48">
        <v>500000</v>
      </c>
      <c r="M885" s="2">
        <f>(500000/K885)*H885</f>
        <v>64.14</v>
      </c>
      <c r="N885" s="2" t="s">
        <v>2353</v>
      </c>
    </row>
    <row r="886" spans="1:14">
      <c r="A886" s="23"/>
      <c r="B886" s="9"/>
      <c r="C886" s="220" t="s">
        <v>2725</v>
      </c>
      <c r="D886" s="9" t="s">
        <v>2726</v>
      </c>
      <c r="E886" s="16"/>
      <c r="F886" s="16"/>
      <c r="G886" s="9" t="s">
        <v>2728</v>
      </c>
      <c r="H886" s="50">
        <v>64.81</v>
      </c>
      <c r="I886" s="50">
        <v>30.57</v>
      </c>
      <c r="J886" s="48">
        <v>16280.14</v>
      </c>
      <c r="K886" s="48">
        <v>500000</v>
      </c>
      <c r="M886" s="2">
        <f>(500000/K886)*H886</f>
        <v>64.81</v>
      </c>
      <c r="N886" s="2" t="s">
        <v>2353</v>
      </c>
    </row>
    <row r="887" hidden="1" spans="1:14">
      <c r="A887" s="23">
        <v>45781</v>
      </c>
      <c r="B887" s="9">
        <v>20250002511</v>
      </c>
      <c r="C887" s="220" t="s">
        <v>2729</v>
      </c>
      <c r="D887" s="9" t="s">
        <v>2730</v>
      </c>
      <c r="E887" s="16"/>
      <c r="F887" s="16"/>
      <c r="G887" s="9" t="s">
        <v>2731</v>
      </c>
      <c r="H887" s="50">
        <v>64.9</v>
      </c>
      <c r="I887" s="50">
        <v>65.2</v>
      </c>
      <c r="J887" s="48">
        <v>17731.86</v>
      </c>
      <c r="K887" s="48">
        <v>1156118</v>
      </c>
    </row>
    <row r="888" hidden="1" spans="1:14">
      <c r="A888" s="23">
        <v>45778</v>
      </c>
      <c r="B888" s="9">
        <v>20250002325</v>
      </c>
      <c r="C888" s="220" t="s">
        <v>1328</v>
      </c>
      <c r="D888" s="9" t="s">
        <v>1329</v>
      </c>
      <c r="E888" s="16"/>
      <c r="F888" s="16"/>
      <c r="G888" s="9" t="s">
        <v>1330</v>
      </c>
      <c r="H888" s="50">
        <v>64.9</v>
      </c>
      <c r="I888" s="48">
        <v>65.2</v>
      </c>
      <c r="J888" s="48">
        <v>17873.65</v>
      </c>
      <c r="K888" s="48">
        <v>1165363</v>
      </c>
    </row>
    <row r="889" hidden="1" spans="1:14">
      <c r="A889" s="23">
        <v>45671</v>
      </c>
      <c r="B889" s="9">
        <v>20250000255</v>
      </c>
      <c r="C889" s="220" t="s">
        <v>19</v>
      </c>
      <c r="D889" s="9" t="s">
        <v>20</v>
      </c>
      <c r="E889" s="16"/>
      <c r="F889" s="16"/>
      <c r="G889" s="9" t="s">
        <v>2732</v>
      </c>
      <c r="H889" s="50">
        <v>64.9</v>
      </c>
      <c r="I889" s="48">
        <v>65.2</v>
      </c>
      <c r="J889" s="48">
        <v>17873.65</v>
      </c>
      <c r="K889" s="48">
        <v>1165363</v>
      </c>
    </row>
    <row r="890" ht="24" hidden="1" spans="1:14">
      <c r="A890" s="23">
        <v>45656</v>
      </c>
      <c r="B890" s="9">
        <v>20240007524</v>
      </c>
      <c r="C890" s="220" t="s">
        <v>2733</v>
      </c>
      <c r="D890" s="11" t="s">
        <v>1331</v>
      </c>
      <c r="E890" s="16"/>
      <c r="F890" s="16"/>
      <c r="G890" s="9" t="s">
        <v>1332</v>
      </c>
      <c r="H890" s="50">
        <v>90.35</v>
      </c>
      <c r="I890" s="48">
        <v>90.77</v>
      </c>
      <c r="J890" s="48">
        <v>17500</v>
      </c>
      <c r="K890" s="48">
        <v>1588475</v>
      </c>
    </row>
    <row r="891" ht="36" hidden="1" spans="1:14">
      <c r="A891" s="23">
        <v>46053</v>
      </c>
      <c r="B891" s="9">
        <v>20260000546</v>
      </c>
      <c r="C891" s="220" t="s">
        <v>2734</v>
      </c>
      <c r="D891" s="11" t="s">
        <v>2735</v>
      </c>
      <c r="E891" s="16"/>
      <c r="F891" s="16"/>
      <c r="G891" s="9" t="s">
        <v>2736</v>
      </c>
      <c r="H891" s="50">
        <v>92.11</v>
      </c>
      <c r="I891" s="48">
        <v>92.54</v>
      </c>
      <c r="J891" s="48">
        <v>21713.17</v>
      </c>
      <c r="K891" s="48">
        <v>2009337</v>
      </c>
    </row>
    <row r="892" ht="24" hidden="1" spans="1:14">
      <c r="A892" s="23">
        <v>45654</v>
      </c>
      <c r="B892" s="220" t="s">
        <v>2737</v>
      </c>
      <c r="C892" s="9"/>
      <c r="D892" s="11" t="s">
        <v>2738</v>
      </c>
      <c r="E892" s="16"/>
      <c r="F892" s="16"/>
      <c r="G892" s="9" t="s">
        <v>2739</v>
      </c>
      <c r="H892" s="50">
        <v>65.45</v>
      </c>
      <c r="I892" s="48">
        <v>65.76</v>
      </c>
      <c r="J892" s="48">
        <v>25974.03</v>
      </c>
      <c r="K892" s="48">
        <v>1708052</v>
      </c>
    </row>
    <row r="893" hidden="1" spans="1:14">
      <c r="A893" s="23">
        <v>45736</v>
      </c>
      <c r="B893" s="9">
        <v>20250001419</v>
      </c>
      <c r="C893" s="220" t="s">
        <v>1333</v>
      </c>
      <c r="D893" s="9" t="s">
        <v>1334</v>
      </c>
      <c r="E893" s="16"/>
      <c r="F893" s="16"/>
      <c r="G893" s="9" t="s">
        <v>1335</v>
      </c>
      <c r="H893" s="50">
        <v>108.27</v>
      </c>
      <c r="I893" s="48">
        <v>108.27</v>
      </c>
      <c r="J893" s="48">
        <v>8080</v>
      </c>
      <c r="K893" s="48">
        <v>874821</v>
      </c>
    </row>
    <row r="894" hidden="1" spans="1:14">
      <c r="A894" s="23">
        <v>45779</v>
      </c>
      <c r="B894" s="9">
        <v>20250002362</v>
      </c>
      <c r="C894" s="220" t="s">
        <v>2740</v>
      </c>
      <c r="D894" s="9" t="s">
        <v>2741</v>
      </c>
      <c r="E894" s="16"/>
      <c r="F894" s="16"/>
      <c r="G894" s="9" t="s">
        <v>2742</v>
      </c>
      <c r="H894" s="50">
        <v>61.45</v>
      </c>
      <c r="I894" s="50">
        <v>61.45</v>
      </c>
      <c r="J894" s="48">
        <v>8136.69</v>
      </c>
      <c r="K894" s="48">
        <v>500000</v>
      </c>
    </row>
    <row r="895" hidden="1" spans="1:14">
      <c r="A895" s="23">
        <v>46038</v>
      </c>
      <c r="B895" s="9">
        <v>20260000257</v>
      </c>
      <c r="C895" s="220" t="s">
        <v>2743</v>
      </c>
      <c r="D895" s="9" t="s">
        <v>2744</v>
      </c>
      <c r="E895" s="16"/>
      <c r="F895" s="16"/>
      <c r="G895" s="9" t="s">
        <v>2745</v>
      </c>
      <c r="H895" s="50">
        <v>64.99</v>
      </c>
      <c r="I895" s="50">
        <v>64.99</v>
      </c>
      <c r="J895" s="48">
        <v>7500</v>
      </c>
      <c r="K895" s="48">
        <v>487425</v>
      </c>
    </row>
    <row r="896" hidden="1" spans="1:14">
      <c r="A896" s="23">
        <v>45778</v>
      </c>
      <c r="B896" s="9">
        <v>20250002340</v>
      </c>
      <c r="C896" s="220" t="s">
        <v>2746</v>
      </c>
      <c r="D896" s="9" t="s">
        <v>2747</v>
      </c>
      <c r="E896" s="16"/>
      <c r="F896" s="16"/>
      <c r="G896" s="9" t="s">
        <v>2748</v>
      </c>
      <c r="H896" s="50">
        <v>81.6</v>
      </c>
      <c r="I896" s="50">
        <v>81.6</v>
      </c>
      <c r="J896" s="48">
        <v>8000</v>
      </c>
      <c r="K896" s="48">
        <v>652800</v>
      </c>
    </row>
    <row r="897" hidden="1" spans="1:11">
      <c r="A897" s="23">
        <v>45655</v>
      </c>
      <c r="B897" s="9">
        <v>20240007509</v>
      </c>
      <c r="C897" s="220" t="s">
        <v>2749</v>
      </c>
      <c r="D897" s="9" t="s">
        <v>2095</v>
      </c>
      <c r="E897" s="16"/>
      <c r="F897" s="16"/>
      <c r="G897" s="9" t="s">
        <v>2750</v>
      </c>
      <c r="H897" s="50">
        <v>115.82</v>
      </c>
      <c r="I897" s="50">
        <v>115.82</v>
      </c>
      <c r="J897" s="48">
        <v>7900</v>
      </c>
      <c r="K897" s="48">
        <v>914978</v>
      </c>
    </row>
    <row r="898" hidden="1" spans="1:11">
      <c r="A898" s="23">
        <v>45655</v>
      </c>
      <c r="B898" s="9">
        <v>20240007511</v>
      </c>
      <c r="C898" s="9" t="s">
        <v>1336</v>
      </c>
      <c r="D898" s="9" t="s">
        <v>2751</v>
      </c>
      <c r="E898" s="16"/>
      <c r="F898" s="16"/>
      <c r="G898" s="9" t="s">
        <v>1338</v>
      </c>
      <c r="H898" s="50">
        <v>82.3</v>
      </c>
      <c r="I898" s="50">
        <v>82.3</v>
      </c>
      <c r="J898" s="48">
        <v>8500</v>
      </c>
      <c r="K898" s="48">
        <v>699550</v>
      </c>
    </row>
    <row r="899" hidden="1" spans="1:11">
      <c r="A899" s="23">
        <v>46134</v>
      </c>
      <c r="B899" s="9">
        <v>20260001710</v>
      </c>
      <c r="C899" s="9"/>
      <c r="D899" s="11" t="s">
        <v>1339</v>
      </c>
      <c r="E899" s="16"/>
      <c r="F899" s="16"/>
      <c r="G899" s="9" t="s">
        <v>2752</v>
      </c>
      <c r="H899" s="51">
        <v>45.74</v>
      </c>
      <c r="I899" s="51">
        <v>45.74</v>
      </c>
      <c r="J899" s="48">
        <v>33000</v>
      </c>
      <c r="K899" s="48">
        <v>1509420</v>
      </c>
    </row>
    <row r="900" hidden="1" spans="1:11">
      <c r="A900" s="23">
        <v>46126</v>
      </c>
      <c r="B900" s="9">
        <v>20260001645</v>
      </c>
      <c r="C900" s="220" t="s">
        <v>2753</v>
      </c>
      <c r="D900" s="9" t="s">
        <v>1339</v>
      </c>
      <c r="E900" s="16"/>
      <c r="F900" s="16"/>
      <c r="G900" s="9" t="s">
        <v>2754</v>
      </c>
      <c r="H900" s="51">
        <v>46.87</v>
      </c>
      <c r="I900" s="51">
        <v>46.87</v>
      </c>
      <c r="J900" s="48">
        <v>26286.42</v>
      </c>
      <c r="K900" s="48">
        <v>1232045</v>
      </c>
    </row>
    <row r="901" hidden="1" spans="1:11">
      <c r="A901" s="23">
        <v>46126</v>
      </c>
      <c r="B901" s="9">
        <v>20260001644</v>
      </c>
      <c r="C901" s="220" t="s">
        <v>2753</v>
      </c>
      <c r="D901" s="9" t="s">
        <v>1339</v>
      </c>
      <c r="E901" s="16"/>
      <c r="F901" s="16"/>
      <c r="G901" s="9" t="s">
        <v>2755</v>
      </c>
      <c r="H901" s="51">
        <v>45.23</v>
      </c>
      <c r="I901" s="51">
        <v>45.23</v>
      </c>
      <c r="J901" s="48">
        <v>25512.55</v>
      </c>
      <c r="K901" s="48">
        <v>1153933</v>
      </c>
    </row>
    <row r="902" hidden="1" spans="1:11">
      <c r="A902" s="23">
        <v>46111</v>
      </c>
      <c r="B902" s="9">
        <v>20260001440</v>
      </c>
      <c r="C902" s="220" t="s">
        <v>2753</v>
      </c>
      <c r="D902" s="9" t="s">
        <v>1339</v>
      </c>
      <c r="E902" s="16"/>
      <c r="F902" s="16"/>
      <c r="G902" s="9" t="s">
        <v>2756</v>
      </c>
      <c r="H902" s="51">
        <v>45.23</v>
      </c>
      <c r="I902" s="51">
        <v>45.23</v>
      </c>
      <c r="J902" s="48">
        <v>24738.74</v>
      </c>
      <c r="K902" s="48">
        <v>1118934</v>
      </c>
    </row>
    <row r="903" hidden="1" spans="1:11">
      <c r="A903" s="23">
        <v>45932</v>
      </c>
      <c r="B903" s="9">
        <v>20250004964</v>
      </c>
      <c r="C903" s="220" t="s">
        <v>2753</v>
      </c>
      <c r="D903" s="9" t="s">
        <v>1339</v>
      </c>
      <c r="E903" s="16"/>
      <c r="F903" s="16"/>
      <c r="G903" s="9" t="s">
        <v>2757</v>
      </c>
      <c r="H903" s="51">
        <v>82.99</v>
      </c>
      <c r="I903" s="51">
        <v>82.99</v>
      </c>
      <c r="J903" s="48">
        <v>24351.83</v>
      </c>
      <c r="K903" s="48">
        <v>2020959</v>
      </c>
    </row>
    <row r="904" hidden="1" spans="1:11">
      <c r="A904" s="23">
        <v>45961</v>
      </c>
      <c r="B904" s="9">
        <v>20250005595</v>
      </c>
      <c r="C904" s="220" t="s">
        <v>2753</v>
      </c>
      <c r="D904" s="9" t="s">
        <v>1339</v>
      </c>
      <c r="E904" s="16"/>
      <c r="F904" s="16"/>
      <c r="G904" s="9" t="s">
        <v>2758</v>
      </c>
      <c r="H904" s="51">
        <v>45.15</v>
      </c>
      <c r="I904" s="51">
        <v>45.15</v>
      </c>
      <c r="J904" s="48">
        <v>24158.38</v>
      </c>
      <c r="K904" s="48">
        <v>1090751</v>
      </c>
    </row>
    <row r="905" hidden="1" spans="1:11">
      <c r="A905" s="23">
        <v>45917</v>
      </c>
      <c r="B905" s="9">
        <v>20250004687</v>
      </c>
      <c r="C905" s="220" t="s">
        <v>2753</v>
      </c>
      <c r="D905" s="9" t="s">
        <v>1339</v>
      </c>
      <c r="E905" s="16"/>
      <c r="F905" s="16"/>
      <c r="G905" s="9" t="s">
        <v>2759</v>
      </c>
      <c r="H905" s="51">
        <v>45.23</v>
      </c>
      <c r="I905" s="51">
        <v>45.23</v>
      </c>
      <c r="J905" s="48">
        <v>23964.93</v>
      </c>
      <c r="K905" s="48">
        <v>1083934</v>
      </c>
    </row>
    <row r="906" hidden="1" spans="1:11">
      <c r="A906" s="23">
        <v>45891</v>
      </c>
      <c r="B906" s="9">
        <v>20250004332</v>
      </c>
      <c r="C906" s="220" t="s">
        <v>2753</v>
      </c>
      <c r="D906" s="9" t="s">
        <v>1339</v>
      </c>
      <c r="E906" s="16"/>
      <c r="F906" s="16"/>
      <c r="G906" s="9" t="s">
        <v>2760</v>
      </c>
      <c r="H906" s="51">
        <v>45.23</v>
      </c>
      <c r="I906" s="51">
        <v>45.23</v>
      </c>
      <c r="J906" s="48">
        <v>23771.47</v>
      </c>
      <c r="K906" s="48">
        <v>1075184</v>
      </c>
    </row>
    <row r="907" hidden="1" spans="1:11">
      <c r="A907" s="23">
        <v>45862</v>
      </c>
      <c r="B907" s="9">
        <v>20250003931</v>
      </c>
      <c r="C907" s="220" t="s">
        <v>2753</v>
      </c>
      <c r="D907" s="9" t="s">
        <v>1339</v>
      </c>
      <c r="E907" s="16"/>
      <c r="F907" s="16"/>
      <c r="G907" s="9" t="s">
        <v>2761</v>
      </c>
      <c r="H907" s="51">
        <v>45.74</v>
      </c>
      <c r="I907" s="51">
        <v>45.74</v>
      </c>
      <c r="J907" s="48">
        <v>23868.2</v>
      </c>
      <c r="K907" s="48">
        <v>1091732</v>
      </c>
    </row>
    <row r="908" hidden="1" spans="1:11">
      <c r="A908" s="23">
        <v>45862</v>
      </c>
      <c r="B908" s="9">
        <v>20250003930</v>
      </c>
      <c r="C908" s="220" t="s">
        <v>2753</v>
      </c>
      <c r="D908" s="9" t="s">
        <v>1339</v>
      </c>
      <c r="E908" s="16"/>
      <c r="F908" s="16"/>
      <c r="G908" s="9" t="s">
        <v>2762</v>
      </c>
      <c r="H908" s="51">
        <v>45.74</v>
      </c>
      <c r="I908" s="51">
        <v>45.74</v>
      </c>
      <c r="J908" s="48">
        <v>24059.7</v>
      </c>
      <c r="K908" s="48">
        <v>1100491</v>
      </c>
    </row>
    <row r="909" hidden="1" spans="1:11">
      <c r="A909" s="23">
        <v>45782</v>
      </c>
      <c r="B909" s="9">
        <v>20250002536</v>
      </c>
      <c r="C909" s="220" t="s">
        <v>2753</v>
      </c>
      <c r="D909" s="9" t="s">
        <v>1339</v>
      </c>
      <c r="E909" s="16"/>
      <c r="F909" s="16"/>
      <c r="G909" s="9" t="s">
        <v>2763</v>
      </c>
      <c r="H909" s="51">
        <v>45.23</v>
      </c>
      <c r="I909" s="51">
        <v>45.23</v>
      </c>
      <c r="J909" s="48">
        <v>17395.93</v>
      </c>
      <c r="K909" s="48">
        <v>786818</v>
      </c>
    </row>
    <row r="910" hidden="1" spans="1:11">
      <c r="A910" s="23">
        <v>45779</v>
      </c>
      <c r="B910" s="9">
        <v>20250002360</v>
      </c>
      <c r="C910" s="220" t="s">
        <v>2753</v>
      </c>
      <c r="D910" s="9" t="s">
        <v>1339</v>
      </c>
      <c r="E910" s="16"/>
      <c r="F910" s="16"/>
      <c r="G910" s="9" t="s">
        <v>2764</v>
      </c>
      <c r="H910" s="51">
        <v>45.23</v>
      </c>
      <c r="I910" s="51">
        <v>45.23</v>
      </c>
      <c r="J910" s="48">
        <v>17300.61</v>
      </c>
      <c r="K910" s="48">
        <v>782507</v>
      </c>
    </row>
    <row r="911" hidden="1" spans="1:11">
      <c r="A911" s="23">
        <v>45716</v>
      </c>
      <c r="B911" s="9">
        <v>20250000940</v>
      </c>
      <c r="C911" s="220" t="s">
        <v>2753</v>
      </c>
      <c r="D911" s="9" t="s">
        <v>1339</v>
      </c>
      <c r="E911" s="16"/>
      <c r="F911" s="16"/>
      <c r="G911" s="9" t="s">
        <v>1340</v>
      </c>
      <c r="H911" s="51">
        <v>45.15</v>
      </c>
      <c r="I911" s="51">
        <v>45.15</v>
      </c>
      <c r="J911" s="48">
        <v>17203.88</v>
      </c>
      <c r="K911" s="48">
        <v>776756</v>
      </c>
    </row>
    <row r="912" hidden="1" spans="1:11">
      <c r="A912" s="23">
        <v>45716</v>
      </c>
      <c r="B912" s="9">
        <v>20250000941</v>
      </c>
      <c r="C912" s="220" t="s">
        <v>2753</v>
      </c>
      <c r="D912" s="9" t="s">
        <v>1339</v>
      </c>
      <c r="E912" s="16"/>
      <c r="F912" s="16"/>
      <c r="G912" s="9" t="s">
        <v>1341</v>
      </c>
      <c r="H912" s="51">
        <v>51.95</v>
      </c>
      <c r="I912" s="51">
        <v>51.95</v>
      </c>
      <c r="J912" s="48">
        <v>17300.61</v>
      </c>
      <c r="K912" s="48">
        <v>898767</v>
      </c>
    </row>
    <row r="913" hidden="1" spans="1:14">
      <c r="A913" s="23">
        <v>45657</v>
      </c>
      <c r="B913" s="9">
        <v>20240007552</v>
      </c>
      <c r="C913" s="220" t="s">
        <v>2753</v>
      </c>
      <c r="D913" s="9" t="s">
        <v>1339</v>
      </c>
      <c r="E913" s="16"/>
      <c r="F913" s="16"/>
      <c r="G913" s="9" t="s">
        <v>1342</v>
      </c>
      <c r="H913" s="51">
        <v>45.23</v>
      </c>
      <c r="I913" s="51">
        <v>45.23</v>
      </c>
      <c r="J913" s="48">
        <v>17397.33</v>
      </c>
      <c r="K913" s="48">
        <v>786882</v>
      </c>
    </row>
    <row r="914" hidden="1" spans="1:14">
      <c r="A914" s="23">
        <v>45650</v>
      </c>
      <c r="B914" s="9">
        <v>20240007416</v>
      </c>
      <c r="C914" s="220" t="s">
        <v>2753</v>
      </c>
      <c r="D914" s="9" t="s">
        <v>1339</v>
      </c>
      <c r="E914" s="16"/>
      <c r="F914" s="16"/>
      <c r="G914" s="9" t="s">
        <v>1343</v>
      </c>
      <c r="H914" s="51">
        <v>45.23</v>
      </c>
      <c r="I914" s="51">
        <v>45.23</v>
      </c>
      <c r="J914" s="48">
        <v>17494.06</v>
      </c>
      <c r="K914" s="48">
        <v>791257</v>
      </c>
    </row>
    <row r="915" hidden="1" spans="1:14">
      <c r="A915" s="23">
        <v>45650</v>
      </c>
      <c r="B915" s="9">
        <v>20240007420</v>
      </c>
      <c r="C915" s="220" t="s">
        <v>2753</v>
      </c>
      <c r="D915" s="9" t="s">
        <v>1339</v>
      </c>
      <c r="E915" s="16"/>
      <c r="F915" s="16"/>
      <c r="G915" s="9" t="s">
        <v>1344</v>
      </c>
      <c r="H915" s="51">
        <v>45.23</v>
      </c>
      <c r="I915" s="51">
        <v>45.23</v>
      </c>
      <c r="J915" s="48">
        <v>17590.79</v>
      </c>
      <c r="K915" s="48">
        <v>795632</v>
      </c>
    </row>
    <row r="916" hidden="1" spans="1:14">
      <c r="A916" s="23">
        <v>45716</v>
      </c>
      <c r="B916" s="9">
        <v>20250000942</v>
      </c>
      <c r="C916" s="220" t="s">
        <v>2753</v>
      </c>
      <c r="D916" s="9" t="s">
        <v>1339</v>
      </c>
      <c r="E916" s="16"/>
      <c r="F916" s="16"/>
      <c r="G916" s="9" t="s">
        <v>1345</v>
      </c>
      <c r="H916" s="51">
        <v>46.87</v>
      </c>
      <c r="I916" s="51">
        <v>46.87</v>
      </c>
      <c r="J916" s="48">
        <v>18074.42</v>
      </c>
      <c r="K916" s="48">
        <v>847149</v>
      </c>
    </row>
    <row r="917" hidden="1" spans="1:14">
      <c r="A917" s="23">
        <v>45827</v>
      </c>
      <c r="B917" s="9">
        <v>20250003258</v>
      </c>
      <c r="C917" s="220" t="s">
        <v>2753</v>
      </c>
      <c r="D917" s="9" t="s">
        <v>1339</v>
      </c>
      <c r="E917" s="16"/>
      <c r="F917" s="16"/>
      <c r="G917" s="9" t="s">
        <v>2765</v>
      </c>
      <c r="H917" s="51">
        <v>45.74</v>
      </c>
      <c r="I917" s="51">
        <v>45.74</v>
      </c>
      <c r="J917" s="48">
        <v>23000</v>
      </c>
      <c r="K917" s="48">
        <v>1052020</v>
      </c>
    </row>
    <row r="918" hidden="1" spans="1:14">
      <c r="A918" s="23">
        <v>45779</v>
      </c>
      <c r="B918" s="9">
        <v>20250002401</v>
      </c>
      <c r="C918" s="220" t="s">
        <v>2766</v>
      </c>
      <c r="D918" s="9" t="s">
        <v>2767</v>
      </c>
      <c r="E918" s="16"/>
      <c r="F918" s="16"/>
      <c r="G918" s="9" t="s">
        <v>2768</v>
      </c>
      <c r="H918" s="51">
        <v>319.41</v>
      </c>
      <c r="I918" s="51">
        <v>322.47</v>
      </c>
      <c r="J918" s="48">
        <v>11000</v>
      </c>
      <c r="K918" s="48">
        <v>3547170</v>
      </c>
    </row>
    <row r="919" hidden="1" spans="1:14">
      <c r="A919" s="23">
        <v>45934</v>
      </c>
      <c r="B919" s="9">
        <v>20250005064</v>
      </c>
      <c r="C919" s="220" t="s">
        <v>2769</v>
      </c>
      <c r="D919" s="9" t="s">
        <v>2770</v>
      </c>
      <c r="E919" s="16"/>
      <c r="F919" s="16"/>
      <c r="G919" s="9" t="s">
        <v>2771</v>
      </c>
      <c r="H919" s="51">
        <v>209.44</v>
      </c>
      <c r="I919" s="51">
        <v>211.45</v>
      </c>
      <c r="J919" s="48">
        <v>10523.3</v>
      </c>
      <c r="K919" s="48">
        <v>2225152</v>
      </c>
    </row>
    <row r="920" hidden="1" spans="1:14">
      <c r="A920" s="23">
        <v>46056</v>
      </c>
      <c r="B920" s="9">
        <v>20260000663</v>
      </c>
      <c r="C920" s="220" t="s">
        <v>2772</v>
      </c>
      <c r="D920" s="9" t="s">
        <v>2773</v>
      </c>
      <c r="E920" s="16"/>
      <c r="F920" s="16"/>
      <c r="G920" s="9" t="s">
        <v>2774</v>
      </c>
      <c r="H920" s="51">
        <v>210.8</v>
      </c>
      <c r="I920" s="51">
        <v>212.83</v>
      </c>
      <c r="J920" s="48">
        <v>10550.28</v>
      </c>
      <c r="K920" s="48">
        <v>2245418</v>
      </c>
    </row>
    <row r="921" spans="1:14">
      <c r="A921" s="52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21" customHeight="1" spans="1:14">
      <c r="A922" s="53" t="s">
        <v>2775</v>
      </c>
      <c r="B922" s="54"/>
      <c r="C922" s="55"/>
      <c r="D922" s="55"/>
      <c r="E922" s="55"/>
      <c r="F922" s="55"/>
      <c r="G922" s="55"/>
      <c r="H922" s="55"/>
      <c r="I922" s="56">
        <f t="shared" ref="I922:M922" si="0">SUM(I3:I920)</f>
        <v>106327.05</v>
      </c>
      <c r="J922" s="55"/>
      <c r="K922" s="56">
        <f t="shared" si="0"/>
        <v>757269343</v>
      </c>
      <c r="M922" s="57">
        <f t="shared" si="0"/>
        <v>1613.45534664289</v>
      </c>
    </row>
    <row r="923" ht="25" customHeight="1" spans="1:14">
      <c r="I923" s="58" t="s">
        <v>2776</v>
      </c>
    </row>
    <row r="928" ht="14.25" spans="1:14">
      <c r="M928" s="59" t="s">
        <v>2339</v>
      </c>
      <c r="N928" s="60">
        <v>118865.94</v>
      </c>
    </row>
    <row r="929" ht="14.25" spans="13:14">
      <c r="M929" s="61"/>
      <c r="N929" s="61"/>
    </row>
    <row r="930" ht="14.25" spans="13:14">
      <c r="M930" s="59" t="s">
        <v>1347</v>
      </c>
      <c r="N930" s="60">
        <v>118865.94</v>
      </c>
    </row>
    <row r="931" ht="14.25" spans="13:14">
      <c r="M931" s="59"/>
      <c r="N931" s="61"/>
    </row>
    <row r="932" ht="14.25" spans="13:14">
      <c r="M932" s="62" t="s">
        <v>1348</v>
      </c>
      <c r="N932" s="60">
        <v>101197098</v>
      </c>
    </row>
    <row r="933" ht="14.25" spans="13:14">
      <c r="M933" s="59"/>
      <c r="N933" s="61"/>
    </row>
    <row r="934" ht="14.25" spans="13:14">
      <c r="M934" s="59" t="s">
        <v>2340</v>
      </c>
      <c r="N934" s="60">
        <f>N932*(N928/N930)</f>
        <v>101197098</v>
      </c>
    </row>
    <row r="935" ht="14.25" spans="13:14">
      <c r="M935" s="59" t="s">
        <v>2341</v>
      </c>
      <c r="N935" s="63">
        <f>N934/1.09*0.09</f>
        <v>8355723.68807339</v>
      </c>
    </row>
    <row r="936" ht="14.25" spans="13:14">
      <c r="M936" s="59" t="s">
        <v>2342</v>
      </c>
      <c r="N936" s="60">
        <v>3705536.8</v>
      </c>
    </row>
    <row r="937" ht="14.25" spans="13:14">
      <c r="M937" s="59"/>
      <c r="N937" s="61"/>
    </row>
    <row r="938" ht="14.25" spans="13:14">
      <c r="M938" s="59" t="s">
        <v>2344</v>
      </c>
      <c r="N938" s="60">
        <f>N935-N936</f>
        <v>4650186.88807339</v>
      </c>
    </row>
    <row r="940" ht="14.25" spans="13:14">
      <c r="M940" s="64" t="s">
        <v>1347</v>
      </c>
      <c r="N940" s="65">
        <v>118865.94</v>
      </c>
    </row>
    <row r="941" ht="14.25" spans="13:14">
      <c r="M941" s="64"/>
      <c r="N941" s="65"/>
    </row>
    <row r="942" ht="14.25" spans="13:14">
      <c r="M942" s="64" t="s">
        <v>1348</v>
      </c>
      <c r="N942" s="65">
        <v>101197098</v>
      </c>
    </row>
    <row r="943" ht="14.25" spans="13:14">
      <c r="M943" s="64"/>
      <c r="N943" s="65"/>
    </row>
    <row r="944" ht="14.25" spans="13:14">
      <c r="M944" s="64" t="s">
        <v>1351</v>
      </c>
      <c r="N944" s="65">
        <f>N942*(I922/N940)</f>
        <v>90522052.8176605</v>
      </c>
    </row>
    <row r="945" ht="14.25" spans="13:14">
      <c r="M945" s="64" t="s">
        <v>1352</v>
      </c>
      <c r="N945" s="65">
        <f>(K922-N944)/1.09</f>
        <v>611694761.635174</v>
      </c>
    </row>
    <row r="946" ht="14.25" spans="13:14">
      <c r="M946" s="64" t="s">
        <v>1353</v>
      </c>
      <c r="N946" s="65">
        <f>N945*0.09</f>
        <v>55052528.5471656</v>
      </c>
    </row>
    <row r="947" ht="14.25" spans="13:14">
      <c r="M947" s="64" t="s">
        <v>2343</v>
      </c>
      <c r="N947" s="65">
        <f>N944/1.09*0.09</f>
        <v>7474297.93907289</v>
      </c>
    </row>
    <row r="948" ht="14.25" spans="13:14">
      <c r="M948" s="64"/>
      <c r="N948" s="65"/>
    </row>
    <row r="949" ht="14.25" spans="13:14">
      <c r="M949" s="64" t="s">
        <v>2777</v>
      </c>
      <c r="N949" s="65">
        <v>3705536.8</v>
      </c>
    </row>
    <row r="950" ht="14.25" spans="13:14">
      <c r="M950" s="64" t="s">
        <v>2778</v>
      </c>
      <c r="N950" s="66">
        <v>2363445.9</v>
      </c>
    </row>
    <row r="951" spans="13:14">
      <c r="M951" s="67"/>
      <c r="N951" s="67"/>
    </row>
    <row r="952" spans="13:14">
      <c r="M952" s="67"/>
      <c r="N952" s="67"/>
    </row>
    <row r="953" ht="14.25" spans="13:14">
      <c r="M953" s="64" t="s">
        <v>2779</v>
      </c>
      <c r="N953" s="66">
        <f>N947-N949-N950+0.01</f>
        <v>1405315.24907289</v>
      </c>
    </row>
  </sheetData>
  <autoFilter xmlns:etc="http://www.wps.cn/officeDocument/2017/etCustomData" ref="A1:N920" etc:filterBottomFollowUsedRange="0">
    <filterColumn colId="12">
      <filters>
        <filter val="26.96757741"/>
        <filter val="10.92307692"/>
        <filter val="30.57075472"/>
        <filter val="2.108333333"/>
        <filter val="1.960784314"/>
        <filter val="0.232531114"/>
        <filter val="25.34615385"/>
        <filter val="27.838946"/>
        <filter val="30.83653846"/>
        <filter val="660.6353466"/>
      </filters>
    </filterColumn>
    <extLst/>
  </autoFilter>
  <mergeCells count="13">
    <mergeCell ref="A922:B922"/>
    <mergeCell ref="A1:A2"/>
    <mergeCell ref="B1:B2"/>
    <mergeCell ref="C1:C2"/>
    <mergeCell ref="D1:D2"/>
    <mergeCell ref="E1:E2"/>
    <mergeCell ref="E66:E85"/>
    <mergeCell ref="F1:F2"/>
    <mergeCell ref="G1:G2"/>
    <mergeCell ref="H1:H2"/>
    <mergeCell ref="I1:I2"/>
    <mergeCell ref="J1:J2"/>
    <mergeCell ref="K1:K2"/>
  </mergeCells>
  <conditionalFormatting sqref="G408">
    <cfRule type="expression" dxfId="0" priority="185" stopIfTrue="1">
      <formula>N408&lt;&gt;0</formula>
    </cfRule>
  </conditionalFormatting>
  <conditionalFormatting sqref="G451">
    <cfRule type="expression" dxfId="0" priority="97" stopIfTrue="1">
      <formula>N451&lt;&gt;0</formula>
    </cfRule>
  </conditionalFormatting>
  <conditionalFormatting sqref="G463">
    <cfRule type="expression" dxfId="0" priority="181" stopIfTrue="1">
      <formula>N463&lt;&gt;0</formula>
    </cfRule>
  </conditionalFormatting>
  <conditionalFormatting sqref="G469">
    <cfRule type="expression" dxfId="0" priority="165" stopIfTrue="1">
      <formula>N469&lt;&gt;0</formula>
    </cfRule>
  </conditionalFormatting>
  <conditionalFormatting sqref="G474">
    <cfRule type="expression" dxfId="0" priority="162" stopIfTrue="1">
      <formula>N474&lt;&gt;0</formula>
    </cfRule>
  </conditionalFormatting>
  <conditionalFormatting sqref="G479">
    <cfRule type="expression" dxfId="0" priority="102" stopIfTrue="1">
      <formula>N479&lt;&gt;0</formula>
    </cfRule>
  </conditionalFormatting>
  <conditionalFormatting sqref="G511">
    <cfRule type="expression" dxfId="0" priority="106" stopIfTrue="1">
      <formula>N511&lt;&gt;0</formula>
    </cfRule>
  </conditionalFormatting>
  <conditionalFormatting sqref="H517">
    <cfRule type="expression" dxfId="1" priority="204" stopIfTrue="1">
      <formula>$F517&lt;&gt;0</formula>
    </cfRule>
  </conditionalFormatting>
  <conditionalFormatting sqref="G558">
    <cfRule type="expression" dxfId="0" priority="152" stopIfTrue="1">
      <formula>N480&lt;&gt;0</formula>
    </cfRule>
  </conditionalFormatting>
  <conditionalFormatting sqref="H558">
    <cfRule type="expression" dxfId="1" priority="198" stopIfTrue="1">
      <formula>$F558&lt;&gt;0</formula>
    </cfRule>
  </conditionalFormatting>
  <conditionalFormatting sqref="G559">
    <cfRule type="expression" dxfId="0" priority="296" stopIfTrue="1">
      <formula>N481&lt;&gt;0</formula>
    </cfRule>
  </conditionalFormatting>
  <conditionalFormatting sqref="H559">
    <cfRule type="expression" dxfId="1" priority="202" stopIfTrue="1">
      <formula>$F559&lt;&gt;0</formula>
    </cfRule>
  </conditionalFormatting>
  <conditionalFormatting sqref="H560">
    <cfRule type="expression" dxfId="1" priority="197" stopIfTrue="1">
      <formula>$F560&lt;&gt;0</formula>
    </cfRule>
  </conditionalFormatting>
  <conditionalFormatting sqref="H561">
    <cfRule type="expression" dxfId="1" priority="201" stopIfTrue="1">
      <formula>$F561&lt;&gt;0</formula>
    </cfRule>
  </conditionalFormatting>
  <conditionalFormatting sqref="H562">
    <cfRule type="expression" dxfId="1" priority="196" stopIfTrue="1">
      <formula>$F562&lt;&gt;0</formula>
    </cfRule>
  </conditionalFormatting>
  <conditionalFormatting sqref="H563">
    <cfRule type="expression" dxfId="1" priority="200" stopIfTrue="1">
      <formula>$F563&lt;&gt;0</formula>
    </cfRule>
  </conditionalFormatting>
  <conditionalFormatting sqref="H564">
    <cfRule type="expression" dxfId="1" priority="195" stopIfTrue="1">
      <formula>$F564&lt;&gt;0</formula>
    </cfRule>
  </conditionalFormatting>
  <conditionalFormatting sqref="H565">
    <cfRule type="expression" dxfId="1" priority="199" stopIfTrue="1">
      <formula>$F565&lt;&gt;0</formula>
    </cfRule>
  </conditionalFormatting>
  <conditionalFormatting sqref="H566">
    <cfRule type="expression" dxfId="1" priority="194" stopIfTrue="1">
      <formula>$F566&lt;&gt;0</formula>
    </cfRule>
  </conditionalFormatting>
  <conditionalFormatting sqref="G577">
    <cfRule type="expression" dxfId="0" priority="294" stopIfTrue="1">
      <formula>#REF!&lt;&gt;0</formula>
    </cfRule>
  </conditionalFormatting>
  <conditionalFormatting sqref="G585">
    <cfRule type="expression" dxfId="0" priority="189" stopIfTrue="1">
      <formula>N480&lt;&gt;0</formula>
    </cfRule>
  </conditionalFormatting>
  <conditionalFormatting sqref="H586">
    <cfRule type="expression" dxfId="1" priority="279" stopIfTrue="1">
      <formula>$F586&lt;&gt;0</formula>
    </cfRule>
  </conditionalFormatting>
  <conditionalFormatting sqref="H587">
    <cfRule type="expression" dxfId="1" priority="236" stopIfTrue="1">
      <formula>$F587&lt;&gt;0</formula>
    </cfRule>
  </conditionalFormatting>
  <conditionalFormatting sqref="G588">
    <cfRule type="expression" dxfId="0" priority="151" stopIfTrue="1">
      <formula>N540&lt;&gt;0</formula>
    </cfRule>
  </conditionalFormatting>
  <conditionalFormatting sqref="H588">
    <cfRule type="expression" dxfId="1" priority="229" stopIfTrue="1">
      <formula>$F588&lt;&gt;0</formula>
    </cfRule>
  </conditionalFormatting>
  <conditionalFormatting sqref="H589">
    <cfRule type="expression" dxfId="1" priority="235" stopIfTrue="1">
      <formula>$F589&lt;&gt;0</formula>
    </cfRule>
  </conditionalFormatting>
  <conditionalFormatting sqref="H590">
    <cfRule type="expression" dxfId="1" priority="228" stopIfTrue="1">
      <formula>$F590&lt;&gt;0</formula>
    </cfRule>
  </conditionalFormatting>
  <conditionalFormatting sqref="G591">
    <cfRule type="expression" dxfId="0" priority="291" stopIfTrue="1">
      <formula>N543&lt;&gt;0</formula>
    </cfRule>
  </conditionalFormatting>
  <conditionalFormatting sqref="H591">
    <cfRule type="expression" dxfId="1" priority="234" stopIfTrue="1">
      <formula>$F591&lt;&gt;0</formula>
    </cfRule>
  </conditionalFormatting>
  <conditionalFormatting sqref="G592">
    <cfRule type="expression" dxfId="0" priority="148" stopIfTrue="1">
      <formula>#REF!&lt;&gt;0</formula>
    </cfRule>
  </conditionalFormatting>
  <conditionalFormatting sqref="H592">
    <cfRule type="expression" dxfId="1" priority="227" stopIfTrue="1">
      <formula>$F592&lt;&gt;0</formula>
    </cfRule>
  </conditionalFormatting>
  <conditionalFormatting sqref="H593">
    <cfRule type="expression" dxfId="1" priority="233" stopIfTrue="1">
      <formula>$F593&lt;&gt;0</formula>
    </cfRule>
  </conditionalFormatting>
  <conditionalFormatting sqref="H594">
    <cfRule type="expression" dxfId="1" priority="226" stopIfTrue="1">
      <formula>$F594&lt;&gt;0</formula>
    </cfRule>
  </conditionalFormatting>
  <conditionalFormatting sqref="G595">
    <cfRule type="expression" dxfId="0" priority="146" stopIfTrue="1">
      <formula>N544&lt;&gt;0</formula>
    </cfRule>
  </conditionalFormatting>
  <conditionalFormatting sqref="H595">
    <cfRule type="expression" dxfId="1" priority="232" stopIfTrue="1">
      <formula>$F595&lt;&gt;0</formula>
    </cfRule>
  </conditionalFormatting>
  <conditionalFormatting sqref="G596">
    <cfRule type="expression" dxfId="0" priority="145" stopIfTrue="1">
      <formula>N546&lt;&gt;0</formula>
    </cfRule>
  </conditionalFormatting>
  <conditionalFormatting sqref="H596">
    <cfRule type="expression" dxfId="1" priority="225" stopIfTrue="1">
      <formula>$F596&lt;&gt;0</formula>
    </cfRule>
  </conditionalFormatting>
  <conditionalFormatting sqref="H597">
    <cfRule type="expression" dxfId="1" priority="224" stopIfTrue="1">
      <formula>$F597&lt;&gt;0</formula>
    </cfRule>
  </conditionalFormatting>
  <conditionalFormatting sqref="H598">
    <cfRule type="expression" dxfId="1" priority="231" stopIfTrue="1">
      <formula>$F598&lt;&gt;0</formula>
    </cfRule>
  </conditionalFormatting>
  <conditionalFormatting sqref="H599">
    <cfRule type="expression" dxfId="1" priority="223" stopIfTrue="1">
      <formula>$F599&lt;&gt;0</formula>
    </cfRule>
  </conditionalFormatting>
  <conditionalFormatting sqref="H600">
    <cfRule type="expression" dxfId="1" priority="230" stopIfTrue="1">
      <formula>$F600&lt;&gt;0</formula>
    </cfRule>
  </conditionalFormatting>
  <conditionalFormatting sqref="H601">
    <cfRule type="expression" dxfId="1" priority="222" stopIfTrue="1">
      <formula>$F601&lt;&gt;0</formula>
    </cfRule>
  </conditionalFormatting>
  <conditionalFormatting sqref="G602">
    <cfRule type="expression" dxfId="0" priority="297" stopIfTrue="1">
      <formula>#REF!&lt;&gt;0</formula>
    </cfRule>
  </conditionalFormatting>
  <conditionalFormatting sqref="G603">
    <cfRule type="expression" dxfId="0" priority="143" stopIfTrue="1">
      <formula>N551&lt;&gt;0</formula>
    </cfRule>
  </conditionalFormatting>
  <conditionalFormatting sqref="H604">
    <cfRule type="expression" dxfId="1" priority="275" stopIfTrue="1">
      <formula>$F604&lt;&gt;0</formula>
    </cfRule>
  </conditionalFormatting>
  <conditionalFormatting sqref="H605">
    <cfRule type="expression" dxfId="1" priority="280" stopIfTrue="1">
      <formula>$F605&lt;&gt;0</formula>
    </cfRule>
  </conditionalFormatting>
  <conditionalFormatting sqref="H606">
    <cfRule type="expression" dxfId="1" priority="221" stopIfTrue="1">
      <formula>$F606&lt;&gt;0</formula>
    </cfRule>
  </conditionalFormatting>
  <conditionalFormatting sqref="H607">
    <cfRule type="expression" dxfId="1" priority="215" stopIfTrue="1">
      <formula>$F607&lt;&gt;0</formula>
    </cfRule>
  </conditionalFormatting>
  <conditionalFormatting sqref="G608">
    <cfRule type="expression" dxfId="0" priority="140" stopIfTrue="1">
      <formula>N556&lt;&gt;0</formula>
    </cfRule>
  </conditionalFormatting>
  <conditionalFormatting sqref="H608">
    <cfRule type="expression" dxfId="1" priority="220" stopIfTrue="1">
      <formula>$F608&lt;&gt;0</formula>
    </cfRule>
  </conditionalFormatting>
  <conditionalFormatting sqref="G609">
    <cfRule type="expression" dxfId="0" priority="139" stopIfTrue="1">
      <formula>N558&lt;&gt;0</formula>
    </cfRule>
  </conditionalFormatting>
  <conditionalFormatting sqref="H609">
    <cfRule type="expression" dxfId="1" priority="214" stopIfTrue="1">
      <formula>$F609&lt;&gt;0</formula>
    </cfRule>
  </conditionalFormatting>
  <conditionalFormatting sqref="H610">
    <cfRule type="expression" dxfId="1" priority="219" stopIfTrue="1">
      <formula>$F610&lt;&gt;0</formula>
    </cfRule>
  </conditionalFormatting>
  <conditionalFormatting sqref="H611">
    <cfRule type="expression" dxfId="1" priority="213" stopIfTrue="1">
      <formula>$F611&lt;&gt;0</formula>
    </cfRule>
  </conditionalFormatting>
  <conditionalFormatting sqref="H612">
    <cfRule type="expression" dxfId="1" priority="218" stopIfTrue="1">
      <formula>$F612&lt;&gt;0</formula>
    </cfRule>
  </conditionalFormatting>
  <conditionalFormatting sqref="H613">
    <cfRule type="expression" dxfId="1" priority="212" stopIfTrue="1">
      <formula>$F613&lt;&gt;0</formula>
    </cfRule>
  </conditionalFormatting>
  <conditionalFormatting sqref="H614">
    <cfRule type="expression" dxfId="1" priority="217" stopIfTrue="1">
      <formula>$F614&lt;&gt;0</formula>
    </cfRule>
  </conditionalFormatting>
  <conditionalFormatting sqref="H615">
    <cfRule type="expression" dxfId="1" priority="211" stopIfTrue="1">
      <formula>$F615&lt;&gt;0</formula>
    </cfRule>
  </conditionalFormatting>
  <conditionalFormatting sqref="H616">
    <cfRule type="expression" dxfId="1" priority="216" stopIfTrue="1">
      <formula>$F616&lt;&gt;0</formula>
    </cfRule>
  </conditionalFormatting>
  <conditionalFormatting sqref="G617">
    <cfRule type="expression" dxfId="0" priority="301" stopIfTrue="1">
      <formula>N545&lt;&gt;0</formula>
    </cfRule>
  </conditionalFormatting>
  <conditionalFormatting sqref="H617">
    <cfRule type="expression" dxfId="1" priority="210" stopIfTrue="1">
      <formula>$F617&lt;&gt;0</formula>
    </cfRule>
  </conditionalFormatting>
  <conditionalFormatting sqref="H618">
    <cfRule type="expression" dxfId="1" priority="207" stopIfTrue="1">
      <formula>$F618&lt;&gt;0</formula>
    </cfRule>
  </conditionalFormatting>
  <conditionalFormatting sqref="H619">
    <cfRule type="expression" dxfId="1" priority="209" stopIfTrue="1">
      <formula>$F619&lt;&gt;0</formula>
    </cfRule>
  </conditionalFormatting>
  <conditionalFormatting sqref="H620">
    <cfRule type="expression" dxfId="1" priority="206" stopIfTrue="1">
      <formula>$F620&lt;&gt;0</formula>
    </cfRule>
  </conditionalFormatting>
  <conditionalFormatting sqref="H621">
    <cfRule type="expression" dxfId="1" priority="208" stopIfTrue="1">
      <formula>$F621&lt;&gt;0</formula>
    </cfRule>
  </conditionalFormatting>
  <conditionalFormatting sqref="H622">
    <cfRule type="expression" dxfId="1" priority="205" stopIfTrue="1">
      <formula>$F622&lt;&gt;0</formula>
    </cfRule>
  </conditionalFormatting>
  <conditionalFormatting sqref="G628">
    <cfRule type="expression" dxfId="0" priority="132" stopIfTrue="1">
      <formula>N556&lt;&gt;0</formula>
    </cfRule>
  </conditionalFormatting>
  <conditionalFormatting sqref="G629">
    <cfRule type="expression" dxfId="0" priority="131" stopIfTrue="1">
      <formula>N558&lt;&gt;0</formula>
    </cfRule>
  </conditionalFormatting>
  <conditionalFormatting sqref="G630">
    <cfRule type="expression" dxfId="0" priority="193" stopIfTrue="1">
      <formula>N561&lt;&gt;0</formula>
    </cfRule>
  </conditionalFormatting>
  <conditionalFormatting sqref="G634">
    <cfRule type="expression" dxfId="0" priority="94" stopIfTrue="1">
      <formula>N566&lt;&gt;0</formula>
    </cfRule>
  </conditionalFormatting>
  <conditionalFormatting sqref="H634">
    <cfRule type="expression" dxfId="1" priority="95" stopIfTrue="1">
      <formula>$F634&lt;&gt;0</formula>
    </cfRule>
  </conditionalFormatting>
  <conditionalFormatting sqref="G642">
    <cfRule type="expression" dxfId="0" priority="126" stopIfTrue="1">
      <formula>N574&lt;&gt;0</formula>
    </cfRule>
  </conditionalFormatting>
  <conditionalFormatting sqref="H651">
    <cfRule type="expression" dxfId="1" priority="265" stopIfTrue="1">
      <formula>$F651&lt;&gt;0</formula>
    </cfRule>
  </conditionalFormatting>
  <conditionalFormatting sqref="H652">
    <cfRule type="expression" dxfId="1" priority="270" stopIfTrue="1">
      <formula>$F652&lt;&gt;0</formula>
    </cfRule>
  </conditionalFormatting>
  <conditionalFormatting sqref="H653">
    <cfRule type="expression" dxfId="1" priority="264" stopIfTrue="1">
      <formula>$F653&lt;&gt;0</formula>
    </cfRule>
  </conditionalFormatting>
  <conditionalFormatting sqref="H654">
    <cfRule type="expression" dxfId="1" priority="269" stopIfTrue="1">
      <formula>$F654&lt;&gt;0</formula>
    </cfRule>
  </conditionalFormatting>
  <conditionalFormatting sqref="H655">
    <cfRule type="expression" dxfId="1" priority="263" stopIfTrue="1">
      <formula>$F655&lt;&gt;0</formula>
    </cfRule>
  </conditionalFormatting>
  <conditionalFormatting sqref="H656">
    <cfRule type="expression" dxfId="1" priority="268" stopIfTrue="1">
      <formula>$F656&lt;&gt;0</formula>
    </cfRule>
  </conditionalFormatting>
  <conditionalFormatting sqref="H657">
    <cfRule type="expression" dxfId="1" priority="262" stopIfTrue="1">
      <formula>$F657&lt;&gt;0</formula>
    </cfRule>
  </conditionalFormatting>
  <conditionalFormatting sqref="H658">
    <cfRule type="expression" dxfId="1" priority="267" stopIfTrue="1">
      <formula>$F658&lt;&gt;0</formula>
    </cfRule>
  </conditionalFormatting>
  <conditionalFormatting sqref="G659">
    <cfRule type="expression" dxfId="0" priority="191" stopIfTrue="1">
      <formula>N590&lt;&gt;0</formula>
    </cfRule>
  </conditionalFormatting>
  <conditionalFormatting sqref="H659">
    <cfRule type="expression" dxfId="1" priority="261" stopIfTrue="1">
      <formula>$F659&lt;&gt;0</formula>
    </cfRule>
  </conditionalFormatting>
  <conditionalFormatting sqref="H660">
    <cfRule type="expression" dxfId="1" priority="266" stopIfTrue="1">
      <formula>$F660&lt;&gt;0</formula>
    </cfRule>
  </conditionalFormatting>
  <conditionalFormatting sqref="G661">
    <cfRule type="expression" dxfId="0" priority="122" stopIfTrue="1">
      <formula>N623&lt;&gt;0</formula>
    </cfRule>
  </conditionalFormatting>
  <conditionalFormatting sqref="H661">
    <cfRule type="expression" dxfId="1" priority="260" stopIfTrue="1">
      <formula>$F626&lt;&gt;0</formula>
    </cfRule>
  </conditionalFormatting>
  <conditionalFormatting sqref="H662">
    <cfRule type="expression" dxfId="1" priority="256" stopIfTrue="1">
      <formula>$F627&lt;&gt;0</formula>
    </cfRule>
  </conditionalFormatting>
  <conditionalFormatting sqref="H663">
    <cfRule type="expression" dxfId="1" priority="259" stopIfTrue="1">
      <formula>$F628&lt;&gt;0</formula>
    </cfRule>
  </conditionalFormatting>
  <conditionalFormatting sqref="H664">
    <cfRule type="expression" dxfId="1" priority="255" stopIfTrue="1">
      <formula>$F629&lt;&gt;0</formula>
    </cfRule>
  </conditionalFormatting>
  <conditionalFormatting sqref="H665">
    <cfRule type="expression" dxfId="1" priority="258" stopIfTrue="1">
      <formula>$F630&lt;&gt;0</formula>
    </cfRule>
  </conditionalFormatting>
  <conditionalFormatting sqref="H666">
    <cfRule type="expression" dxfId="1" priority="254" stopIfTrue="1">
      <formula>$F631&lt;&gt;0</formula>
    </cfRule>
  </conditionalFormatting>
  <conditionalFormatting sqref="H667">
    <cfRule type="expression" dxfId="1" priority="257" stopIfTrue="1">
      <formula>$F632&lt;&gt;0</formula>
    </cfRule>
  </conditionalFormatting>
  <conditionalFormatting sqref="H668">
    <cfRule type="expression" dxfId="1" priority="253" stopIfTrue="1">
      <formula>$F633&lt;&gt;0</formula>
    </cfRule>
  </conditionalFormatting>
  <conditionalFormatting sqref="H669">
    <cfRule type="expression" dxfId="1" priority="274" stopIfTrue="1">
      <formula>$F659&lt;&gt;0</formula>
    </cfRule>
  </conditionalFormatting>
  <conditionalFormatting sqref="H671">
    <cfRule type="expression" dxfId="1" priority="284" stopIfTrue="1">
      <formula>$F660&lt;&gt;0</formula>
    </cfRule>
  </conditionalFormatting>
  <conditionalFormatting sqref="G672">
    <cfRule type="expression" dxfId="0" priority="121" stopIfTrue="1">
      <formula>N634&lt;&gt;0</formula>
    </cfRule>
  </conditionalFormatting>
  <conditionalFormatting sqref="G673">
    <cfRule type="expression" dxfId="0" priority="120" stopIfTrue="1">
      <formula>N636&lt;&gt;0</formula>
    </cfRule>
  </conditionalFormatting>
  <conditionalFormatting sqref="H673">
    <cfRule type="expression" dxfId="1" priority="252" stopIfTrue="1">
      <formula>#REF!&lt;&gt;0</formula>
    </cfRule>
  </conditionalFormatting>
  <conditionalFormatting sqref="G674">
    <cfRule type="expression" dxfId="0" priority="119" stopIfTrue="1">
      <formula>N639&lt;&gt;0</formula>
    </cfRule>
  </conditionalFormatting>
  <conditionalFormatting sqref="H674">
    <cfRule type="expression" dxfId="1" priority="243" stopIfTrue="1">
      <formula>#REF!&lt;&gt;0</formula>
    </cfRule>
  </conditionalFormatting>
  <conditionalFormatting sqref="H675">
    <cfRule type="expression" dxfId="1" priority="251" stopIfTrue="1">
      <formula>#REF!&lt;&gt;0</formula>
    </cfRule>
  </conditionalFormatting>
  <conditionalFormatting sqref="H676">
    <cfRule type="expression" dxfId="1" priority="242" stopIfTrue="1">
      <formula>#REF!&lt;&gt;0</formula>
    </cfRule>
  </conditionalFormatting>
  <conditionalFormatting sqref="H677">
    <cfRule type="expression" dxfId="1" priority="250" stopIfTrue="1">
      <formula>#REF!&lt;&gt;0</formula>
    </cfRule>
  </conditionalFormatting>
  <conditionalFormatting sqref="H678">
    <cfRule type="expression" dxfId="1" priority="241" stopIfTrue="1">
      <formula>#REF!&lt;&gt;0</formula>
    </cfRule>
  </conditionalFormatting>
  <conditionalFormatting sqref="H679">
    <cfRule type="expression" dxfId="1" priority="249" stopIfTrue="1">
      <formula>#REF!&lt;&gt;0</formula>
    </cfRule>
  </conditionalFormatting>
  <conditionalFormatting sqref="H680">
    <cfRule type="expression" dxfId="1" priority="240" stopIfTrue="1">
      <formula>#REF!&lt;&gt;0</formula>
    </cfRule>
  </conditionalFormatting>
  <conditionalFormatting sqref="H681">
    <cfRule type="expression" dxfId="1" priority="248" stopIfTrue="1">
      <formula>#REF!&lt;&gt;0</formula>
    </cfRule>
  </conditionalFormatting>
  <conditionalFormatting sqref="H682">
    <cfRule type="expression" dxfId="1" priority="239" stopIfTrue="1">
      <formula>#REF!&lt;&gt;0</formula>
    </cfRule>
  </conditionalFormatting>
  <conditionalFormatting sqref="H683">
    <cfRule type="expression" dxfId="1" priority="247" stopIfTrue="1">
      <formula>#REF!&lt;&gt;0</formula>
    </cfRule>
  </conditionalFormatting>
  <conditionalFormatting sqref="H685">
    <cfRule type="expression" dxfId="1" priority="246" stopIfTrue="1">
      <formula>#REF!&lt;&gt;0</formula>
    </cfRule>
  </conditionalFormatting>
  <conditionalFormatting sqref="G686">
    <cfRule type="expression" dxfId="0" priority="118" stopIfTrue="1">
      <formula>N652&lt;&gt;0</formula>
    </cfRule>
  </conditionalFormatting>
  <conditionalFormatting sqref="H687">
    <cfRule type="expression" dxfId="1" priority="245" stopIfTrue="1">
      <formula>#REF!&lt;&gt;0</formula>
    </cfRule>
  </conditionalFormatting>
  <conditionalFormatting sqref="H688">
    <cfRule type="expression" dxfId="1" priority="238" stopIfTrue="1">
      <formula>#REF!&lt;&gt;0</formula>
    </cfRule>
  </conditionalFormatting>
  <conditionalFormatting sqref="H689">
    <cfRule type="expression" dxfId="1" priority="244" stopIfTrue="1">
      <formula>$F662&lt;&gt;0</formula>
    </cfRule>
  </conditionalFormatting>
  <conditionalFormatting sqref="H690">
    <cfRule type="expression" dxfId="1" priority="237" stopIfTrue="1">
      <formula>#REF!&lt;&gt;0</formula>
    </cfRule>
  </conditionalFormatting>
  <conditionalFormatting sqref="G703">
    <cfRule type="expression" dxfId="0" priority="117" stopIfTrue="1">
      <formula>#REF!&lt;&gt;0</formula>
    </cfRule>
  </conditionalFormatting>
  <conditionalFormatting sqref="H718">
    <cfRule type="expression" dxfId="1" priority="63" stopIfTrue="1">
      <formula>$F718&lt;&gt;0</formula>
    </cfRule>
  </conditionalFormatting>
  <conditionalFormatting sqref="H737">
    <cfRule type="expression" dxfId="1" priority="89" stopIfTrue="1">
      <formula>$F737&lt;&gt;0</formula>
    </cfRule>
  </conditionalFormatting>
  <conditionalFormatting sqref="H747">
    <cfRule type="expression" dxfId="1" priority="73" stopIfTrue="1">
      <formula>$F747&lt;&gt;0</formula>
    </cfRule>
  </conditionalFormatting>
  <conditionalFormatting sqref="H748">
    <cfRule type="expression" dxfId="1" priority="72" stopIfTrue="1">
      <formula>$F748&lt;&gt;0</formula>
    </cfRule>
  </conditionalFormatting>
  <conditionalFormatting sqref="H749">
    <cfRule type="expression" dxfId="1" priority="86" stopIfTrue="1">
      <formula>$F749&lt;&gt;0</formula>
    </cfRule>
  </conditionalFormatting>
  <conditionalFormatting sqref="H758">
    <cfRule type="expression" dxfId="1" priority="70" stopIfTrue="1">
      <formula>$F758&lt;&gt;0</formula>
    </cfRule>
  </conditionalFormatting>
  <conditionalFormatting sqref="H759">
    <cfRule type="expression" dxfId="1" priority="68" stopIfTrue="1">
      <formula>$F759&lt;&gt;0</formula>
    </cfRule>
  </conditionalFormatting>
  <conditionalFormatting sqref="H761">
    <cfRule type="expression" dxfId="1" priority="66" stopIfTrue="1">
      <formula>$F761&lt;&gt;0</formula>
    </cfRule>
  </conditionalFormatting>
  <conditionalFormatting sqref="H763">
    <cfRule type="expression" dxfId="1" priority="65" stopIfTrue="1">
      <formula>$F763&lt;&gt;0</formula>
    </cfRule>
  </conditionalFormatting>
  <conditionalFormatting sqref="H766">
    <cfRule type="expression" dxfId="1" priority="83" stopIfTrue="1">
      <formula>$F766&lt;&gt;0</formula>
    </cfRule>
  </conditionalFormatting>
  <conditionalFormatting sqref="G767">
    <cfRule type="expression" dxfId="0" priority="57" stopIfTrue="1">
      <formula>K1376&lt;&gt;0</formula>
    </cfRule>
  </conditionalFormatting>
  <conditionalFormatting sqref="G774">
    <cfRule type="expression" dxfId="0" priority="45" stopIfTrue="1">
      <formula>K1383&lt;&gt;0</formula>
    </cfRule>
  </conditionalFormatting>
  <conditionalFormatting sqref="G775">
    <cfRule type="expression" dxfId="0" priority="56" stopIfTrue="1">
      <formula>#REF!&lt;&gt;0</formula>
    </cfRule>
  </conditionalFormatting>
  <conditionalFormatting sqref="G777">
    <cfRule type="expression" dxfId="0" priority="53" stopIfTrue="1">
      <formula>K1387&lt;&gt;0</formula>
    </cfRule>
  </conditionalFormatting>
  <conditionalFormatting sqref="G778">
    <cfRule type="expression" dxfId="0" priority="52" stopIfTrue="1">
      <formula>K1386&lt;&gt;0</formula>
    </cfRule>
  </conditionalFormatting>
  <conditionalFormatting sqref="G779">
    <cfRule type="expression" dxfId="0" priority="44" stopIfTrue="1">
      <formula>K1388&lt;&gt;0</formula>
    </cfRule>
  </conditionalFormatting>
  <conditionalFormatting sqref="G780">
    <cfRule type="expression" dxfId="0" priority="50" stopIfTrue="1">
      <formula>K1390&lt;&gt;0</formula>
    </cfRule>
  </conditionalFormatting>
  <conditionalFormatting sqref="G786">
    <cfRule type="expression" dxfId="0" priority="42" stopIfTrue="1">
      <formula>K1397&lt;&gt;0</formula>
    </cfRule>
  </conditionalFormatting>
  <conditionalFormatting sqref="G789">
    <cfRule type="expression" dxfId="0" priority="40" stopIfTrue="1">
      <formula>K1400&lt;&gt;0</formula>
    </cfRule>
  </conditionalFormatting>
  <conditionalFormatting sqref="G790">
    <cfRule type="expression" dxfId="0" priority="55" stopIfTrue="1">
      <formula>K1402&lt;&gt;0</formula>
    </cfRule>
  </conditionalFormatting>
  <conditionalFormatting sqref="G791">
    <cfRule type="expression" dxfId="0" priority="54" stopIfTrue="1">
      <formula>K1401&lt;&gt;0</formula>
    </cfRule>
  </conditionalFormatting>
  <conditionalFormatting sqref="G792">
    <cfRule type="expression" dxfId="0" priority="39" stopIfTrue="1">
      <formula>K1403&lt;&gt;0</formula>
    </cfRule>
  </conditionalFormatting>
  <conditionalFormatting sqref="G793">
    <cfRule type="expression" dxfId="0" priority="31" stopIfTrue="1">
      <formula>K1404&lt;&gt;0</formula>
    </cfRule>
  </conditionalFormatting>
  <conditionalFormatting sqref="G810">
    <cfRule type="expression" dxfId="0" priority="51" stopIfTrue="1">
      <formula>K1402&lt;&gt;0</formula>
    </cfRule>
  </conditionalFormatting>
  <conditionalFormatting sqref="G822">
    <cfRule type="expression" dxfId="0" priority="33" stopIfTrue="1">
      <formula>K1415&lt;&gt;0</formula>
    </cfRule>
  </conditionalFormatting>
  <conditionalFormatting sqref="G823">
    <cfRule type="expression" dxfId="0" priority="58" stopIfTrue="1">
      <formula>K1416&lt;&gt;0</formula>
    </cfRule>
  </conditionalFormatting>
  <conditionalFormatting sqref="G824">
    <cfRule type="expression" dxfId="0" priority="26" stopIfTrue="1">
      <formula>K1429&lt;&gt;0</formula>
    </cfRule>
  </conditionalFormatting>
  <conditionalFormatting sqref="G829">
    <cfRule type="expression" dxfId="0" priority="15" stopIfTrue="1">
      <formula>K1434&lt;&gt;0</formula>
    </cfRule>
  </conditionalFormatting>
  <conditionalFormatting sqref="G830">
    <cfRule type="expression" dxfId="0" priority="25" stopIfTrue="1">
      <formula>#REF!&lt;&gt;0</formula>
    </cfRule>
  </conditionalFormatting>
  <conditionalFormatting sqref="G832">
    <cfRule type="expression" dxfId="0" priority="22" stopIfTrue="1">
      <formula>K1438&lt;&gt;0</formula>
    </cfRule>
  </conditionalFormatting>
  <conditionalFormatting sqref="G833">
    <cfRule type="expression" dxfId="0" priority="21" stopIfTrue="1">
      <formula>K1437&lt;&gt;0</formula>
    </cfRule>
  </conditionalFormatting>
  <conditionalFormatting sqref="G834">
    <cfRule type="expression" dxfId="0" priority="14" stopIfTrue="1">
      <formula>K1439&lt;&gt;0</formula>
    </cfRule>
  </conditionalFormatting>
  <conditionalFormatting sqref="G835">
    <cfRule type="expression" dxfId="0" priority="19" stopIfTrue="1">
      <formula>K1441&lt;&gt;0</formula>
    </cfRule>
  </conditionalFormatting>
  <conditionalFormatting sqref="G845">
    <cfRule type="expression" dxfId="0" priority="10" stopIfTrue="1">
      <formula>K1452&lt;&gt;0</formula>
    </cfRule>
  </conditionalFormatting>
  <conditionalFormatting sqref="G846">
    <cfRule type="expression" dxfId="0" priority="24" stopIfTrue="1">
      <formula>K1454&lt;&gt;0</formula>
    </cfRule>
  </conditionalFormatting>
  <conditionalFormatting sqref="G847">
    <cfRule type="expression" dxfId="0" priority="23" stopIfTrue="1">
      <formula>K1453&lt;&gt;0</formula>
    </cfRule>
  </conditionalFormatting>
  <conditionalFormatting sqref="G848">
    <cfRule type="expression" dxfId="0" priority="9" stopIfTrue="1">
      <formula>K1455&lt;&gt;0</formula>
    </cfRule>
  </conditionalFormatting>
  <conditionalFormatting sqref="G849">
    <cfRule type="expression" dxfId="0" priority="1" stopIfTrue="1">
      <formula>K1456&lt;&gt;0</formula>
    </cfRule>
  </conditionalFormatting>
  <conditionalFormatting sqref="G865">
    <cfRule type="expression" dxfId="0" priority="20" stopIfTrue="1">
      <formula>K1453&lt;&gt;0</formula>
    </cfRule>
  </conditionalFormatting>
  <conditionalFormatting sqref="G872">
    <cfRule type="expression" dxfId="0" priority="5" stopIfTrue="1">
      <formula>K1461&lt;&gt;0</formula>
    </cfRule>
  </conditionalFormatting>
  <conditionalFormatting sqref="G873">
    <cfRule type="expression" dxfId="0" priority="4" stopIfTrue="1">
      <formula>K1462&lt;&gt;0</formula>
    </cfRule>
  </conditionalFormatting>
  <conditionalFormatting sqref="G874">
    <cfRule type="expression" dxfId="0" priority="3" stopIfTrue="1">
      <formula>K1463&lt;&gt;0</formula>
    </cfRule>
  </conditionalFormatting>
  <conditionalFormatting sqref="G875">
    <cfRule type="expression" dxfId="0" priority="27" stopIfTrue="1">
      <formula>K1464&lt;&gt;0</formula>
    </cfRule>
  </conditionalFormatting>
  <conditionalFormatting sqref="G374:G377">
    <cfRule type="expression" dxfId="0" priority="188" stopIfTrue="1">
      <formula>N374&lt;&gt;0</formula>
    </cfRule>
  </conditionalFormatting>
  <conditionalFormatting sqref="G378:G379">
    <cfRule type="expression" dxfId="0" priority="179" stopIfTrue="1">
      <formula>N378&lt;&gt;0</formula>
    </cfRule>
  </conditionalFormatting>
  <conditionalFormatting sqref="G380:G381">
    <cfRule type="expression" dxfId="0" priority="178" stopIfTrue="1">
      <formula>N380&lt;&gt;0</formula>
    </cfRule>
  </conditionalFormatting>
  <conditionalFormatting sqref="G382:G383">
    <cfRule type="expression" dxfId="0" priority="177" stopIfTrue="1">
      <formula>N382&lt;&gt;0</formula>
    </cfRule>
  </conditionalFormatting>
  <conditionalFormatting sqref="G384:G385">
    <cfRule type="expression" dxfId="0" priority="176" stopIfTrue="1">
      <formula>N384&lt;&gt;0</formula>
    </cfRule>
  </conditionalFormatting>
  <conditionalFormatting sqref="G386:G387">
    <cfRule type="expression" dxfId="0" priority="175" stopIfTrue="1">
      <formula>N386&lt;&gt;0</formula>
    </cfRule>
  </conditionalFormatting>
  <conditionalFormatting sqref="G388:G389">
    <cfRule type="expression" dxfId="0" priority="174" stopIfTrue="1">
      <formula>N388&lt;&gt;0</formula>
    </cfRule>
  </conditionalFormatting>
  <conditionalFormatting sqref="G391:G393">
    <cfRule type="expression" dxfId="0" priority="173" stopIfTrue="1">
      <formula>N391&lt;&gt;0</formula>
    </cfRule>
  </conditionalFormatting>
  <conditionalFormatting sqref="G394:G395">
    <cfRule type="expression" dxfId="0" priority="172" stopIfTrue="1">
      <formula>N394&lt;&gt;0</formula>
    </cfRule>
  </conditionalFormatting>
  <conditionalFormatting sqref="G396:G397">
    <cfRule type="expression" dxfId="0" priority="171" stopIfTrue="1">
      <formula>N396&lt;&gt;0</formula>
    </cfRule>
  </conditionalFormatting>
  <conditionalFormatting sqref="G398:G399">
    <cfRule type="expression" dxfId="0" priority="170" stopIfTrue="1">
      <formula>N398&lt;&gt;0</formula>
    </cfRule>
  </conditionalFormatting>
  <conditionalFormatting sqref="G400:G401">
    <cfRule type="expression" dxfId="0" priority="169" stopIfTrue="1">
      <formula>N400&lt;&gt;0</formula>
    </cfRule>
  </conditionalFormatting>
  <conditionalFormatting sqref="G402:G403">
    <cfRule type="expression" dxfId="0" priority="168" stopIfTrue="1">
      <formula>N402&lt;&gt;0</formula>
    </cfRule>
  </conditionalFormatting>
  <conditionalFormatting sqref="G409:G411">
    <cfRule type="expression" dxfId="0" priority="184" stopIfTrue="1">
      <formula>N409&lt;&gt;0</formula>
    </cfRule>
  </conditionalFormatting>
  <conditionalFormatting sqref="G437:G462">
    <cfRule type="expression" dxfId="0" priority="182" stopIfTrue="1">
      <formula>N437&lt;&gt;0</formula>
    </cfRule>
  </conditionalFormatting>
  <conditionalFormatting sqref="G451:G460">
    <cfRule type="expression" dxfId="0" priority="100" stopIfTrue="1">
      <formula>N451&lt;&gt;0</formula>
    </cfRule>
  </conditionalFormatting>
  <conditionalFormatting sqref="G451:G458">
    <cfRule type="expression" dxfId="0" priority="98" stopIfTrue="1">
      <formula>N381&lt;&gt;0</formula>
    </cfRule>
  </conditionalFormatting>
  <conditionalFormatting sqref="G452:G457">
    <cfRule type="expression" dxfId="0" priority="96" stopIfTrue="1">
      <formula>N382&lt;&gt;0</formula>
    </cfRule>
  </conditionalFormatting>
  <conditionalFormatting sqref="G459:G460">
    <cfRule type="expression" dxfId="0" priority="99" stopIfTrue="1">
      <formula>N429&lt;&gt;0</formula>
    </cfRule>
  </conditionalFormatting>
  <conditionalFormatting sqref="G464:G466">
    <cfRule type="expression" dxfId="0" priority="180" stopIfTrue="1">
      <formula>N464&lt;&gt;0</formula>
    </cfRule>
  </conditionalFormatting>
  <conditionalFormatting sqref="G467:G468">
    <cfRule type="expression" dxfId="0" priority="166" stopIfTrue="1">
      <formula>N467&lt;&gt;0</formula>
    </cfRule>
  </conditionalFormatting>
  <conditionalFormatting sqref="G470:G471">
    <cfRule type="expression" dxfId="0" priority="164" stopIfTrue="1">
      <formula>N470&lt;&gt;0</formula>
    </cfRule>
  </conditionalFormatting>
  <conditionalFormatting sqref="G472:G473">
    <cfRule type="expression" dxfId="0" priority="163" stopIfTrue="1">
      <formula>N472&lt;&gt;0</formula>
    </cfRule>
  </conditionalFormatting>
  <conditionalFormatting sqref="G475:G488">
    <cfRule type="expression" dxfId="0" priority="161" stopIfTrue="1">
      <formula>N475&lt;&gt;0</formula>
    </cfRule>
  </conditionalFormatting>
  <conditionalFormatting sqref="G479:G486">
    <cfRule type="expression" dxfId="0" priority="103" stopIfTrue="1">
      <formula>N429&lt;&gt;0</formula>
    </cfRule>
  </conditionalFormatting>
  <conditionalFormatting sqref="G480:G485">
    <cfRule type="expression" dxfId="0" priority="101" stopIfTrue="1">
      <formula>N430&lt;&gt;0</formula>
    </cfRule>
  </conditionalFormatting>
  <conditionalFormatting sqref="G487:G488">
    <cfRule type="expression" dxfId="0" priority="104" stopIfTrue="1">
      <formula>N457&lt;&gt;0</formula>
    </cfRule>
  </conditionalFormatting>
  <conditionalFormatting sqref="G489:G490">
    <cfRule type="expression" dxfId="0" priority="160" stopIfTrue="1">
      <formula>N489&lt;&gt;0</formula>
    </cfRule>
  </conditionalFormatting>
  <conditionalFormatting sqref="G491:G492">
    <cfRule type="expression" dxfId="0" priority="159" stopIfTrue="1">
      <formula>N491&lt;&gt;0</formula>
    </cfRule>
  </conditionalFormatting>
  <conditionalFormatting sqref="G493:G494">
    <cfRule type="expression" dxfId="0" priority="158" stopIfTrue="1">
      <formula>N493&lt;&gt;0</formula>
    </cfRule>
  </conditionalFormatting>
  <conditionalFormatting sqref="G495:G496">
    <cfRule type="expression" dxfId="0" priority="157" stopIfTrue="1">
      <formula>N495&lt;&gt;0</formula>
    </cfRule>
  </conditionalFormatting>
  <conditionalFormatting sqref="G497:G498">
    <cfRule type="expression" dxfId="0" priority="156" stopIfTrue="1">
      <formula>N497&lt;&gt;0</formula>
    </cfRule>
  </conditionalFormatting>
  <conditionalFormatting sqref="G499:G500">
    <cfRule type="expression" dxfId="0" priority="155" stopIfTrue="1">
      <formula>N499&lt;&gt;0</formula>
    </cfRule>
  </conditionalFormatting>
  <conditionalFormatting sqref="G502:G507">
    <cfRule type="expression" dxfId="0" priority="187" stopIfTrue="1">
      <formula>N462&lt;&gt;0</formula>
    </cfRule>
  </conditionalFormatting>
  <conditionalFormatting sqref="G508:G509">
    <cfRule type="expression" dxfId="0" priority="154" stopIfTrue="1">
      <formula>N468&lt;&gt;0</formula>
    </cfRule>
  </conditionalFormatting>
  <conditionalFormatting sqref="G545:G550">
    <cfRule type="expression" dxfId="0" priority="288" stopIfTrue="1">
      <formula>N505&lt;&gt;0</formula>
    </cfRule>
  </conditionalFormatting>
  <conditionalFormatting sqref="G560:G561">
    <cfRule type="expression" dxfId="0" priority="285" stopIfTrue="1">
      <formula>N482&lt;&gt;0</formula>
    </cfRule>
  </conditionalFormatting>
  <conditionalFormatting sqref="G562:G564">
    <cfRule type="expression" dxfId="0" priority="290" stopIfTrue="1">
      <formula>#REF!&lt;&gt;0</formula>
    </cfRule>
  </conditionalFormatting>
  <conditionalFormatting sqref="G565:G568">
    <cfRule type="expression" dxfId="0" priority="293" stopIfTrue="1">
      <formula>N543&lt;&gt;0</formula>
    </cfRule>
  </conditionalFormatting>
  <conditionalFormatting sqref="G569:G571">
    <cfRule type="expression" dxfId="0" priority="292" stopIfTrue="1">
      <formula>#REF!&lt;&gt;0</formula>
    </cfRule>
  </conditionalFormatting>
  <conditionalFormatting sqref="G572:G576">
    <cfRule type="expression" dxfId="0" priority="295" stopIfTrue="1">
      <formula>N547&lt;&gt;0</formula>
    </cfRule>
  </conditionalFormatting>
  <conditionalFormatting sqref="G581:G583">
    <cfRule type="expression" dxfId="0" priority="298" stopIfTrue="1">
      <formula>#REF!&lt;&gt;0</formula>
    </cfRule>
  </conditionalFormatting>
  <conditionalFormatting sqref="G586:G587">
    <cfRule type="expression" dxfId="0" priority="289" stopIfTrue="1">
      <formula>#REF!&lt;&gt;0</formula>
    </cfRule>
  </conditionalFormatting>
  <conditionalFormatting sqref="G589:G590">
    <cfRule type="expression" dxfId="0" priority="149" stopIfTrue="1">
      <formula>N541&lt;&gt;0</formula>
    </cfRule>
  </conditionalFormatting>
  <conditionalFormatting sqref="G593:G594">
    <cfRule type="expression" dxfId="0" priority="147" stopIfTrue="1">
      <formula>#REF!&lt;&gt;0</formula>
    </cfRule>
  </conditionalFormatting>
  <conditionalFormatting sqref="G597:G599">
    <cfRule type="expression" dxfId="0" priority="150" stopIfTrue="1">
      <formula>N548&lt;&gt;0</formula>
    </cfRule>
  </conditionalFormatting>
  <conditionalFormatting sqref="G600:G601">
    <cfRule type="expression" dxfId="0" priority="144" stopIfTrue="1">
      <formula>#REF!&lt;&gt;0</formula>
    </cfRule>
  </conditionalFormatting>
  <conditionalFormatting sqref="G604:G605">
    <cfRule type="expression" dxfId="0" priority="142" stopIfTrue="1">
      <formula>N552&lt;&gt;0</formula>
    </cfRule>
  </conditionalFormatting>
  <conditionalFormatting sqref="G606:G607">
    <cfRule type="expression" dxfId="0" priority="141" stopIfTrue="1">
      <formula>N554&lt;&gt;0</formula>
    </cfRule>
  </conditionalFormatting>
  <conditionalFormatting sqref="G611:G616">
    <cfRule type="expression" dxfId="0" priority="125" stopIfTrue="1">
      <formula>N561&lt;&gt;0</formula>
    </cfRule>
  </conditionalFormatting>
  <conditionalFormatting sqref="G618:G619">
    <cfRule type="expression" dxfId="0" priority="138" stopIfTrue="1">
      <formula>N546&lt;&gt;0</formula>
    </cfRule>
  </conditionalFormatting>
  <conditionalFormatting sqref="G620:G621">
    <cfRule type="expression" dxfId="0" priority="136" stopIfTrue="1">
      <formula>N548&lt;&gt;0</formula>
    </cfRule>
  </conditionalFormatting>
  <conditionalFormatting sqref="G622:G623">
    <cfRule type="expression" dxfId="0" priority="135" stopIfTrue="1">
      <formula>N550&lt;&gt;0</formula>
    </cfRule>
  </conditionalFormatting>
  <conditionalFormatting sqref="G624:G625">
    <cfRule type="expression" dxfId="0" priority="134" stopIfTrue="1">
      <formula>N552&lt;&gt;0</formula>
    </cfRule>
  </conditionalFormatting>
  <conditionalFormatting sqref="G626:G627">
    <cfRule type="expression" dxfId="0" priority="133" stopIfTrue="1">
      <formula>N554&lt;&gt;0</formula>
    </cfRule>
  </conditionalFormatting>
  <conditionalFormatting sqref="G636:G637">
    <cfRule type="expression" dxfId="0" priority="129" stopIfTrue="1">
      <formula>N568&lt;&gt;0</formula>
    </cfRule>
  </conditionalFormatting>
  <conditionalFormatting sqref="G638:G639">
    <cfRule type="expression" dxfId="0" priority="128" stopIfTrue="1">
      <formula>N570&lt;&gt;0</formula>
    </cfRule>
  </conditionalFormatting>
  <conditionalFormatting sqref="G640:G641">
    <cfRule type="expression" dxfId="0" priority="127" stopIfTrue="1">
      <formula>N572&lt;&gt;0</formula>
    </cfRule>
  </conditionalFormatting>
  <conditionalFormatting sqref="G645:G657">
    <cfRule type="expression" dxfId="0" priority="137" stopIfTrue="1">
      <formula>N577&lt;&gt;0</formula>
    </cfRule>
  </conditionalFormatting>
  <conditionalFormatting sqref="G661:G665">
    <cfRule type="expression" dxfId="0" priority="302" stopIfTrue="1">
      <formula>N605&lt;&gt;0</formula>
    </cfRule>
  </conditionalFormatting>
  <conditionalFormatting sqref="G662:G663">
    <cfRule type="expression" dxfId="0" priority="116" stopIfTrue="1">
      <formula>N624&lt;&gt;0</formula>
    </cfRule>
  </conditionalFormatting>
  <conditionalFormatting sqref="G664:G665">
    <cfRule type="expression" dxfId="0" priority="115" stopIfTrue="1">
      <formula>N626&lt;&gt;0</formula>
    </cfRule>
  </conditionalFormatting>
  <conditionalFormatting sqref="G666:G669">
    <cfRule type="expression" dxfId="0" priority="300" stopIfTrue="1">
      <formula>#REF!&lt;&gt;0</formula>
    </cfRule>
  </conditionalFormatting>
  <conditionalFormatting sqref="G666:G667">
    <cfRule type="expression" dxfId="0" priority="114" stopIfTrue="1">
      <formula>N628&lt;&gt;0</formula>
    </cfRule>
  </conditionalFormatting>
  <conditionalFormatting sqref="G668:G669">
    <cfRule type="expression" dxfId="0" priority="113" stopIfTrue="1">
      <formula>N630&lt;&gt;0</formula>
    </cfRule>
  </conditionalFormatting>
  <conditionalFormatting sqref="G670:G704">
    <cfRule type="expression" dxfId="0" priority="190" stopIfTrue="1">
      <formula>N610&lt;&gt;0</formula>
    </cfRule>
  </conditionalFormatting>
  <conditionalFormatting sqref="G670:G671">
    <cfRule type="expression" dxfId="0" priority="112" stopIfTrue="1">
      <formula>N632&lt;&gt;0</formula>
    </cfRule>
  </conditionalFormatting>
  <conditionalFormatting sqref="G675:G679">
    <cfRule type="expression" dxfId="0" priority="111" stopIfTrue="1">
      <formula>N641&lt;&gt;0</formula>
    </cfRule>
  </conditionalFormatting>
  <conditionalFormatting sqref="G680:G681">
    <cfRule type="expression" dxfId="0" priority="110" stopIfTrue="1">
      <formula>N646&lt;&gt;0</formula>
    </cfRule>
  </conditionalFormatting>
  <conditionalFormatting sqref="G682:G683">
    <cfRule type="expression" dxfId="0" priority="109" stopIfTrue="1">
      <formula>N648&lt;&gt;0</formula>
    </cfRule>
  </conditionalFormatting>
  <conditionalFormatting sqref="G684:G685">
    <cfRule type="expression" dxfId="0" priority="108" stopIfTrue="1">
      <formula>N650&lt;&gt;0</formula>
    </cfRule>
  </conditionalFormatting>
  <conditionalFormatting sqref="G689:G701">
    <cfRule type="expression" dxfId="0" priority="107" stopIfTrue="1">
      <formula>#REF!&lt;&gt;0</formula>
    </cfRule>
  </conditionalFormatting>
  <conditionalFormatting sqref="G768:G769">
    <cfRule type="expression" dxfId="0" priority="48" stopIfTrue="1">
      <formula>K1377&lt;&gt;0</formula>
    </cfRule>
  </conditionalFormatting>
  <conditionalFormatting sqref="G770:G771">
    <cfRule type="expression" dxfId="0" priority="47" stopIfTrue="1">
      <formula>K1379&lt;&gt;0</formula>
    </cfRule>
  </conditionalFormatting>
  <conditionalFormatting sqref="G772:G773">
    <cfRule type="expression" dxfId="0" priority="46" stopIfTrue="1">
      <formula>K1381&lt;&gt;0</formula>
    </cfRule>
  </conditionalFormatting>
  <conditionalFormatting sqref="G781:G783">
    <cfRule type="expression" dxfId="0" priority="49" stopIfTrue="1">
      <formula>K1392&lt;&gt;0</formula>
    </cfRule>
  </conditionalFormatting>
  <conditionalFormatting sqref="G784:G785">
    <cfRule type="expression" dxfId="0" priority="43" stopIfTrue="1">
      <formula>K1395&lt;&gt;0</formula>
    </cfRule>
  </conditionalFormatting>
  <conditionalFormatting sqref="G787:G788">
    <cfRule type="expression" dxfId="0" priority="41" stopIfTrue="1">
      <formula>K1398&lt;&gt;0</formula>
    </cfRule>
  </conditionalFormatting>
  <conditionalFormatting sqref="G811:G813">
    <cfRule type="expression" dxfId="0" priority="38" stopIfTrue="1">
      <formula>K1404&lt;&gt;0</formula>
    </cfRule>
  </conditionalFormatting>
  <conditionalFormatting sqref="G814:G815">
    <cfRule type="expression" dxfId="0" priority="37" stopIfTrue="1">
      <formula>K1407&lt;&gt;0</formula>
    </cfRule>
  </conditionalFormatting>
  <conditionalFormatting sqref="G816:G817">
    <cfRule type="expression" dxfId="0" priority="36" stopIfTrue="1">
      <formula>K1409&lt;&gt;0</formula>
    </cfRule>
  </conditionalFormatting>
  <conditionalFormatting sqref="G818:G819">
    <cfRule type="expression" dxfId="0" priority="35" stopIfTrue="1">
      <formula>K1411&lt;&gt;0</formula>
    </cfRule>
  </conditionalFormatting>
  <conditionalFormatting sqref="G820:G821">
    <cfRule type="expression" dxfId="0" priority="34" stopIfTrue="1">
      <formula>K1413&lt;&gt;0</formula>
    </cfRule>
  </conditionalFormatting>
  <conditionalFormatting sqref="G825:G826">
    <cfRule type="expression" dxfId="0" priority="17" stopIfTrue="1">
      <formula>K1430&lt;&gt;0</formula>
    </cfRule>
  </conditionalFormatting>
  <conditionalFormatting sqref="G827:G828">
    <cfRule type="expression" dxfId="0" priority="16" stopIfTrue="1">
      <formula>K1432&lt;&gt;0</formula>
    </cfRule>
  </conditionalFormatting>
  <conditionalFormatting sqref="G836:G838">
    <cfRule type="expression" dxfId="0" priority="18" stopIfTrue="1">
      <formula>K1443&lt;&gt;0</formula>
    </cfRule>
  </conditionalFormatting>
  <conditionalFormatting sqref="G839:G840">
    <cfRule type="expression" dxfId="0" priority="13" stopIfTrue="1">
      <formula>K1446&lt;&gt;0</formula>
    </cfRule>
  </conditionalFormatting>
  <conditionalFormatting sqref="G841:G842">
    <cfRule type="expression" dxfId="0" priority="12" stopIfTrue="1">
      <formula>K1448&lt;&gt;0</formula>
    </cfRule>
  </conditionalFormatting>
  <conditionalFormatting sqref="G843:G844">
    <cfRule type="expression" dxfId="0" priority="11" stopIfTrue="1">
      <formula>K1450&lt;&gt;0</formula>
    </cfRule>
  </conditionalFormatting>
  <conditionalFormatting sqref="G868:G869">
    <cfRule type="expression" dxfId="0" priority="7" stopIfTrue="1">
      <formula>K1457&lt;&gt;0</formula>
    </cfRule>
  </conditionalFormatting>
  <conditionalFormatting sqref="G870:G871">
    <cfRule type="expression" dxfId="0" priority="6" stopIfTrue="1">
      <formula>K1459&lt;&gt;0</formula>
    </cfRule>
  </conditionalFormatting>
  <conditionalFormatting sqref="H584:H585">
    <cfRule type="expression" dxfId="1" priority="276" stopIfTrue="1">
      <formula>$F584&lt;&gt;0</formula>
    </cfRule>
  </conditionalFormatting>
  <conditionalFormatting sqref="H602:H603">
    <cfRule type="expression" dxfId="1" priority="278" stopIfTrue="1">
      <formula>$F602&lt;&gt;0</formula>
    </cfRule>
  </conditionalFormatting>
  <conditionalFormatting sqref="H648:H649">
    <cfRule type="expression" dxfId="1" priority="272" stopIfTrue="1">
      <formula>$F648&lt;&gt;0</formula>
    </cfRule>
  </conditionalFormatting>
  <conditionalFormatting sqref="H691:H704">
    <cfRule type="expression" dxfId="1" priority="271" stopIfTrue="1">
      <formula>$F691&lt;&gt;0</formula>
    </cfRule>
  </conditionalFormatting>
  <conditionalFormatting sqref="H711:H712">
    <cfRule type="expression" dxfId="1" priority="82" stopIfTrue="1">
      <formula>$F711&lt;&gt;0</formula>
    </cfRule>
  </conditionalFormatting>
  <conditionalFormatting sqref="H713:H714">
    <cfRule type="expression" dxfId="1" priority="81" stopIfTrue="1">
      <formula>$F713&lt;&gt;0</formula>
    </cfRule>
  </conditionalFormatting>
  <conditionalFormatting sqref="H715:H716">
    <cfRule type="expression" dxfId="1" priority="80" stopIfTrue="1">
      <formula>$F715&lt;&gt;0</formula>
    </cfRule>
  </conditionalFormatting>
  <conditionalFormatting sqref="H719:H720">
    <cfRule type="expression" dxfId="1" priority="79" stopIfTrue="1">
      <formula>$F719&lt;&gt;0</formula>
    </cfRule>
  </conditionalFormatting>
  <conditionalFormatting sqref="H727:H728">
    <cfRule type="expression" dxfId="1" priority="78" stopIfTrue="1">
      <formula>$F727&lt;&gt;0</formula>
    </cfRule>
  </conditionalFormatting>
  <conditionalFormatting sqref="H729:H730">
    <cfRule type="expression" dxfId="1" priority="77" stopIfTrue="1">
      <formula>$F729&lt;&gt;0</formula>
    </cfRule>
  </conditionalFormatting>
  <conditionalFormatting sqref="H733:H734">
    <cfRule type="expression" dxfId="1" priority="76" stopIfTrue="1">
      <formula>$F733&lt;&gt;0</formula>
    </cfRule>
  </conditionalFormatting>
  <conditionalFormatting sqref="H735:H736">
    <cfRule type="expression" dxfId="1" priority="75" stopIfTrue="1">
      <formula>$F735&lt;&gt;0</formula>
    </cfRule>
  </conditionalFormatting>
  <conditionalFormatting sqref="H738:H740">
    <cfRule type="expression" dxfId="1" priority="88" stopIfTrue="1">
      <formula>$F738&lt;&gt;0</formula>
    </cfRule>
  </conditionalFormatting>
  <conditionalFormatting sqref="H741:H743">
    <cfRule type="expression" dxfId="1" priority="87" stopIfTrue="1">
      <formula>$F741&lt;&gt;0</formula>
    </cfRule>
  </conditionalFormatting>
  <conditionalFormatting sqref="H744:H745">
    <cfRule type="expression" dxfId="1" priority="74" stopIfTrue="1">
      <formula>$F744&lt;&gt;0</formula>
    </cfRule>
  </conditionalFormatting>
  <conditionalFormatting sqref="H751:H752">
    <cfRule type="expression" dxfId="1" priority="85" stopIfTrue="1">
      <formula>$F751&lt;&gt;0</formula>
    </cfRule>
  </conditionalFormatting>
  <conditionalFormatting sqref="H754:H755">
    <cfRule type="expression" dxfId="1" priority="84" stopIfTrue="1">
      <formula>$F754&lt;&gt;0</formula>
    </cfRule>
  </conditionalFormatting>
  <conditionalFormatting sqref="H756:H757">
    <cfRule type="expression" dxfId="1" priority="71" stopIfTrue="1">
      <formula>$F756&lt;&gt;0</formula>
    </cfRule>
  </conditionalFormatting>
  <conditionalFormatting sqref="H759:H760">
    <cfRule type="expression" dxfId="1" priority="69" stopIfTrue="1">
      <formula>$F759&lt;&gt;0</formula>
    </cfRule>
  </conditionalFormatting>
  <conditionalFormatting sqref="H761:H763">
    <cfRule type="expression" dxfId="1" priority="67" stopIfTrue="1">
      <formula>$F761&lt;&gt;0</formula>
    </cfRule>
  </conditionalFormatting>
  <conditionalFormatting sqref="H764:H765">
    <cfRule type="expression" dxfId="1" priority="64" stopIfTrue="1">
      <formula>$F764&lt;&gt;0</formula>
    </cfRule>
  </conditionalFormatting>
  <conditionalFormatting sqref="H770:H785">
    <cfRule type="expression" dxfId="1" priority="30" stopIfTrue="1">
      <formula>$G965&lt;&gt;0</formula>
    </cfRule>
    <cfRule type="expression" dxfId="1" priority="29" stopIfTrue="1">
      <formula>$G869&lt;&gt;0</formula>
    </cfRule>
  </conditionalFormatting>
  <conditionalFormatting sqref="G390 G404:G407 G501">
    <cfRule type="expression" dxfId="0" priority="186" stopIfTrue="1">
      <formula>N390&lt;&gt;0</formula>
    </cfRule>
  </conditionalFormatting>
  <conditionalFormatting sqref="G412:G413 G414:G429">
    <cfRule type="expression" dxfId="0" priority="167" stopIfTrue="1">
      <formula>N412&lt;&gt;0</formula>
    </cfRule>
  </conditionalFormatting>
  <conditionalFormatting sqref="G430:G431 G432:G436">
    <cfRule type="expression" dxfId="0" priority="183" stopIfTrue="1">
      <formula>N430&lt;&gt;0</formula>
    </cfRule>
  </conditionalFormatting>
  <conditionalFormatting sqref="G510:G512 G513:G517">
    <cfRule type="expression" dxfId="0" priority="153" stopIfTrue="1">
      <formula>N470&lt;&gt;0</formula>
    </cfRule>
  </conditionalFormatting>
  <conditionalFormatting sqref="G512 G513:G516">
    <cfRule type="expression" dxfId="0" priority="105" stopIfTrue="1">
      <formula>N472&lt;&gt;0</formula>
    </cfRule>
  </conditionalFormatting>
  <conditionalFormatting sqref="H512 H513:H516 H586 H588 H590 H592">
    <cfRule type="expression" dxfId="1" priority="282" stopIfTrue="1">
      <formula>$F512&lt;&gt;0</formula>
    </cfRule>
  </conditionalFormatting>
  <conditionalFormatting sqref="H512 H513:H516">
    <cfRule type="expression" dxfId="1" priority="281" stopIfTrue="1">
      <formula>$F512&lt;&gt;0</formula>
    </cfRule>
  </conditionalFormatting>
  <conditionalFormatting sqref="G518 G519:G520 G521:G522 G523:G539 G540:G541 G542:G543 G544 G584">
    <cfRule type="expression" dxfId="0" priority="124" stopIfTrue="1">
      <formula>N488&lt;&gt;0</formula>
    </cfRule>
  </conditionalFormatting>
  <conditionalFormatting sqref="H518 H519:H520 H521:H522 H523:H539 H540:H541 H542:H543 H544:H551 H552:H556 H557">
    <cfRule type="expression" dxfId="1" priority="203" stopIfTrue="1">
      <formula>$F518&lt;&gt;0</formula>
    </cfRule>
  </conditionalFormatting>
  <conditionalFormatting sqref="G551 G552:G555">
    <cfRule type="expression" dxfId="0" priority="287" stopIfTrue="1">
      <formula>N501&lt;&gt;0</formula>
    </cfRule>
  </conditionalFormatting>
  <conditionalFormatting sqref="G556 G557">
    <cfRule type="expression" dxfId="0" priority="286" stopIfTrue="1">
      <formula>N486&lt;&gt;0</formula>
    </cfRule>
  </conditionalFormatting>
  <conditionalFormatting sqref="H567:H576 H577 H578:H579 H580:H583">
    <cfRule type="expression" dxfId="1" priority="277" stopIfTrue="1">
      <formula>$F567&lt;&gt;0</formula>
    </cfRule>
  </conditionalFormatting>
  <conditionalFormatting sqref="G578:G579 G580">
    <cfRule type="expression" dxfId="0" priority="299" stopIfTrue="1">
      <formula>N551&lt;&gt;0</formula>
    </cfRule>
  </conditionalFormatting>
  <conditionalFormatting sqref="H623:H633 H635:H650">
    <cfRule type="expression" dxfId="1" priority="273" stopIfTrue="1">
      <formula>$F623&lt;&gt;0</formula>
    </cfRule>
  </conditionalFormatting>
  <conditionalFormatting sqref="G631:G633 G635">
    <cfRule type="expression" dxfId="0" priority="130" stopIfTrue="1">
      <formula>N563&lt;&gt;0</formula>
    </cfRule>
  </conditionalFormatting>
  <conditionalFormatting sqref="G643 G687">
    <cfRule type="expression" dxfId="0" priority="123" stopIfTrue="1">
      <formula>#REF!&lt;&gt;0</formula>
    </cfRule>
  </conditionalFormatting>
  <conditionalFormatting sqref="G658 G660 G644 G688 G704 G702">
    <cfRule type="expression" dxfId="0" priority="192" stopIfTrue="1">
      <formula>#REF!&lt;&gt;0</formula>
    </cfRule>
  </conditionalFormatting>
  <conditionalFormatting sqref="H684 H672 H670 H686">
    <cfRule type="expression" dxfId="1" priority="283" stopIfTrue="1">
      <formula>#REF!&lt;&gt;0</formula>
    </cfRule>
  </conditionalFormatting>
  <conditionalFormatting sqref="H705:H710 H721:H726 H749:H756">
    <cfRule type="expression" dxfId="1" priority="93" stopIfTrue="1">
      <formula>$F705&lt;&gt;0</formula>
    </cfRule>
  </conditionalFormatting>
  <conditionalFormatting sqref="H705:H710 H721:H726">
    <cfRule type="expression" dxfId="1" priority="92" stopIfTrue="1">
      <formula>$F705&lt;&gt;0</formula>
    </cfRule>
  </conditionalFormatting>
  <conditionalFormatting sqref="H717:H718 H731:H732 H746">
    <cfRule type="expression" dxfId="1" priority="91" stopIfTrue="1">
      <formula>$F717&lt;&gt;0</formula>
    </cfRule>
  </conditionalFormatting>
  <conditionalFormatting sqref="H737 H756:H758">
    <cfRule type="expression" dxfId="1" priority="90" stopIfTrue="1">
      <formula>$F737&lt;&gt;0</formula>
    </cfRule>
  </conditionalFormatting>
  <conditionalFormatting sqref="H767 H768:H769">
    <cfRule type="expression" dxfId="1" priority="60" stopIfTrue="1">
      <formula>$G962&lt;&gt;0</formula>
    </cfRule>
    <cfRule type="expression" dxfId="1" priority="59" stopIfTrue="1">
      <formula>$G866&lt;&gt;0</formula>
    </cfRule>
  </conditionalFormatting>
  <conditionalFormatting sqref="H786 H787:H804 H805:H806 H807:H822 H823">
    <cfRule type="expression" dxfId="1" priority="62" stopIfTrue="1">
      <formula>$G981&lt;&gt;0</formula>
    </cfRule>
    <cfRule type="expression" dxfId="1" priority="61" stopIfTrue="1">
      <formula>$G969&lt;&gt;0</formula>
    </cfRule>
  </conditionalFormatting>
  <conditionalFormatting sqref="G794:G804 G805:G806 G807:G809">
    <cfRule type="expression" dxfId="0" priority="32" stopIfTrue="1">
      <formula>K1405&lt;&gt;0</formula>
    </cfRule>
  </conditionalFormatting>
  <conditionalFormatting sqref="H824 H825:H844 H845:H860 H861:H863 H864:H866 H867:H871 H872 H873 H874:H875">
    <cfRule type="expression" dxfId="1" priority="28" stopIfTrue="1">
      <formula>$G824&lt;&gt;0</formula>
    </cfRule>
  </conditionalFormatting>
  <conditionalFormatting sqref="G850:G860 G861:G863 G864">
    <cfRule type="expression" dxfId="0" priority="2" stopIfTrue="1">
      <formula>K1457&lt;&gt;0</formula>
    </cfRule>
  </conditionalFormatting>
  <conditionalFormatting sqref="G866 G867">
    <cfRule type="expression" dxfId="0" priority="8" stopIfTrue="1">
      <formula>K1455&lt;&gt;0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2025.4月土地拆迁费申报表抵增值税计算表</vt:lpstr>
      <vt:lpstr>2025.8月土地拆迁费申报表抵增值税计算表</vt:lpstr>
      <vt:lpstr>2026.5月土地拆迁费申报表抵增值税计算表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WPS_1567389243</cp:lastModifiedBy>
  <dcterms:created xsi:type="dcterms:W3CDTF">2023-05-12T11:15:00Z</dcterms:created>
  <dcterms:modified xsi:type="dcterms:W3CDTF">2026-06-03T09:39:17Z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ABC214463D8C42C79BD8E73819FCBA39_12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