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<sst xmlns="http://schemas.openxmlformats.org/spreadsheetml/2006/main" count="32" uniqueCount="30">
  <si>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r>
      <t>新疆创智源电力有限责任公司2025年3月社保表</t>
    </r>
    <r>
      <rPr>
        <b/>
        <sz val="8"/>
        <rFont val="宋体"/>
        <charset val="134"/>
      </rPr>
      <t>（编号：650641333）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</si>
  <si>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</si>
  <si>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</si>
  <si>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</si>
  <si>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</si>
  <si>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</si>
  <si>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</si>
  <si>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</si>
  <si>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</si>
  <si>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</si>
  <si>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</si>
  <si>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</si>
  <si>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</si>
  <si>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</si>
  <si>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</si>
  <si>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企业16%</t>
  </si>
  <si>
    <t>个人8%</t>
  </si>
  <si>
    <t>企业0.5%</t>
  </si>
  <si>
    <t>个人0.5%</t>
  </si>
  <si>
    <t>企业0.4%</t>
  </si>
  <si>
    <t>企业9.7%</t>
  </si>
  <si>
    <t>个人2%</t>
  </si>
  <si>
    <t>企业0.1%</t>
  </si>
  <si>
    <t>企业</t>
  </si>
  <si>
    <t>个人</t>
  </si>
  <si>
    <t>650110847894</t>
  </si>
  <si>
    <t>654301199704220019</t>
  </si>
  <si>
    <t>何昱珉</t>
  </si>
  <si>
    <t>塔电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</si>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</sst>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;[Red]\-0.00\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shrinkToFit="1"/>
    </xf>
    <xf numFmtId="176" fontId="8" fillId="0" borderId="1" xfId="0" applyNumberFormat="1" applyFont="1" applyFill="1" applyBorder="1" applyAlignment="1" applyProtection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/>
    </xf>
    <xf numFmtId="177" fontId="11" fillId="3" borderId="1" xfId="0" applyNumberFormat="1" applyFont="1" applyFill="1" applyBorder="1" applyAlignment="1">
      <alignment horizontal="center" shrinkToFi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0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4" borderId="1" xfId="0" applyNumberFormat="1" applyFont="1" applyFill="1" applyBorder="1" applyAlignment="1" applyProtection="1">
      <alignment horizontal="center" vertical="center"/>
    </xf>
    <xf numFmtId="176" fontId="8" fillId="4" borderId="1" xfId="0" applyNumberFormat="1" applyFont="1" applyFill="1" applyBorder="1" applyAlignment="1" applyProtection="1">
      <alignment horizontal="center" vertical="center" shrinkToFit="1"/>
    </xf>
    <xf numFmtId="0" fontId="0" fillId="2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A1" sqref="$A1:$XFD1048576"/>
    </sheetView>
  </sheetViews>
  <sheetFormatPr defaultColWidth="8" defaultRowHeight="13.3" outlineLevelRow="5"/>
  <cols>
    <col min="1" max="1" width="3.5045871559633" style="1" customWidth="1"/>
    <col min="2" max="2" width="11.7798165137615" style="1" customWidth="1"/>
    <col min="3" max="3" width="16.1100917431193" style="1" customWidth="1"/>
    <col min="4" max="4" width="5.80733944954128" style="1" customWidth="1"/>
    <col min="5" max="5" width="4.37614678899083" style="1" customWidth="1"/>
    <col min="6" max="6" width="10.7798165137615" style="1" customWidth="1"/>
    <col min="7" max="8" width="8.6697247706422" style="1" customWidth="1"/>
    <col min="9" max="9" width="8.37614678899082" style="1"/>
    <col min="10" max="11" width="8" style="1"/>
    <col min="12" max="12" width="10.7798165137615" style="1" customWidth="1"/>
    <col min="13" max="13" width="12.8899082568807" style="1"/>
    <col min="14" max="14" width="8.37614678899082" style="1"/>
    <col min="15" max="16" width="8" style="1"/>
    <col min="17" max="17" width="9.37614678899082" style="1" customWidth="1"/>
    <col min="18" max="18" width="8.6697247706422" style="1"/>
    <col min="19" max="19" width="9.37614678899082" style="1" customWidth="1"/>
    <col min="20" max="16384" width="8" style="1"/>
  </cols>
  <sheetData>
    <row r="1" s="1" customFormat="1" ht="27.85" spans="1:19">
      <c r="A1" s="4" t="s">
        <v>0</v>
      </c>
      <c r="B1" s="5"/>
      <c r="C1" s="6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0" customHeight="1" spans="1:19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2"/>
      <c r="I2" s="12" t="s">
        <v>8</v>
      </c>
      <c r="J2" s="12"/>
      <c r="K2" s="12" t="s">
        <v>9</v>
      </c>
      <c r="L2" s="25" t="s">
        <v>10</v>
      </c>
      <c r="M2" s="12" t="s">
        <v>11</v>
      </c>
      <c r="N2" s="12"/>
      <c r="O2" s="12" t="s">
        <v>12</v>
      </c>
      <c r="P2" s="12" t="s">
        <v>13</v>
      </c>
      <c r="Q2" s="12" t="s">
        <v>14</v>
      </c>
      <c r="R2" s="12"/>
      <c r="S2" s="12"/>
    </row>
    <row r="3" s="2" customFormat="1" ht="20" customHeight="1" spans="1:19">
      <c r="A3" s="8"/>
      <c r="B3" s="9"/>
      <c r="C3" s="9"/>
      <c r="D3" s="9"/>
      <c r="E3" s="13"/>
      <c r="F3" s="11"/>
      <c r="G3" s="12" t="s">
        <v>15</v>
      </c>
      <c r="H3" s="12" t="s">
        <v>16</v>
      </c>
      <c r="I3" s="12" t="s">
        <v>17</v>
      </c>
      <c r="J3" s="12" t="s">
        <v>18</v>
      </c>
      <c r="K3" s="26" t="s">
        <v>19</v>
      </c>
      <c r="L3" s="25"/>
      <c r="M3" s="12" t="s">
        <v>20</v>
      </c>
      <c r="N3" s="12" t="s">
        <v>21</v>
      </c>
      <c r="O3" s="12" t="s">
        <v>18</v>
      </c>
      <c r="P3" s="26" t="s">
        <v>22</v>
      </c>
      <c r="Q3" s="28" t="s">
        <v>23</v>
      </c>
      <c r="R3" s="28" t="s">
        <v>24</v>
      </c>
      <c r="S3" s="28" t="s">
        <v>14</v>
      </c>
    </row>
    <row r="4" s="3" customFormat="1" ht="17" customHeight="1" spans="1:20">
      <c r="A4" s="14">
        <v>1</v>
      </c>
      <c r="B4" s="31" t="s">
        <v>25</v>
      </c>
      <c r="C4" s="15" t="s">
        <v>26</v>
      </c>
      <c r="D4" s="16" t="s">
        <v>27</v>
      </c>
      <c r="E4" s="17" t="s">
        <v>28</v>
      </c>
      <c r="F4" s="18">
        <v>4999</v>
      </c>
      <c r="G4" s="19">
        <f>ROUND(F4*0.16,2)</f>
        <v>799.84</v>
      </c>
      <c r="H4" s="19">
        <f>ROUND(F4*0.08,2)</f>
        <v>399.92</v>
      </c>
      <c r="I4" s="19">
        <f>ROUND(F4*0.005,2)</f>
        <v>25</v>
      </c>
      <c r="J4" s="19">
        <f>ROUND(F4*0.005,2)</f>
        <v>25</v>
      </c>
      <c r="K4" s="19">
        <f>ROUND(F4*0.004,2)</f>
        <v>20</v>
      </c>
      <c r="L4" s="19">
        <v>4999</v>
      </c>
      <c r="M4" s="19">
        <f>ROUND(L4*0.097,2)</f>
        <v>484.9</v>
      </c>
      <c r="N4" s="19">
        <f>ROUND(L4*0.02,2)</f>
        <v>99.98</v>
      </c>
      <c r="O4" s="19">
        <f>ROUND(L4*0.005,2)</f>
        <v>25</v>
      </c>
      <c r="P4" s="19">
        <f>ROUND(L4*0.001,2)</f>
        <v>5</v>
      </c>
      <c r="Q4" s="29">
        <f>P4+M4+K4+I4+G4</f>
        <v>1334.74</v>
      </c>
      <c r="R4" s="29">
        <f>O4+N4+J4+H4</f>
        <v>549.9</v>
      </c>
      <c r="S4" s="29">
        <f>Q4+R4</f>
        <v>1884.64</v>
      </c>
      <c r="T4" s="1"/>
    </row>
    <row r="5" s="3" customFormat="1" ht="20" customHeight="1" spans="1:20">
      <c r="A5" s="14"/>
      <c r="B5" s="20"/>
      <c r="C5" s="20"/>
      <c r="D5" s="20"/>
      <c r="E5" s="21"/>
      <c r="F5" s="22"/>
      <c r="G5" s="19"/>
      <c r="H5" s="19"/>
      <c r="I5" s="19"/>
      <c r="J5" s="19"/>
      <c r="K5" s="19"/>
      <c r="L5" s="27"/>
      <c r="M5" s="19"/>
      <c r="N5" s="19"/>
      <c r="O5" s="19"/>
      <c r="P5" s="19"/>
      <c r="Q5" s="29"/>
      <c r="R5" s="29"/>
      <c r="S5" s="29"/>
      <c r="T5" s="30"/>
    </row>
    <row r="6" s="3" customFormat="1" ht="20" customHeight="1" spans="1:19">
      <c r="A6" s="23" t="s">
        <v>29</v>
      </c>
      <c r="B6" s="23"/>
      <c r="C6" s="23"/>
      <c r="D6" s="23"/>
      <c r="E6" s="23">
        <v>1</v>
      </c>
      <c r="F6" s="24">
        <f t="shared" ref="F6:S6" si="0">SUM(F4:F5)</f>
        <v>4999</v>
      </c>
      <c r="G6" s="24">
        <f t="shared" si="0"/>
        <v>799.84</v>
      </c>
      <c r="H6" s="24">
        <f t="shared" si="0"/>
        <v>399.92</v>
      </c>
      <c r="I6" s="24">
        <f t="shared" si="0"/>
        <v>25</v>
      </c>
      <c r="J6" s="24">
        <f t="shared" si="0"/>
        <v>25</v>
      </c>
      <c r="K6" s="24">
        <f t="shared" si="0"/>
        <v>20</v>
      </c>
      <c r="L6" s="24">
        <f t="shared" si="0"/>
        <v>4999</v>
      </c>
      <c r="M6" s="24">
        <f t="shared" si="0"/>
        <v>484.9</v>
      </c>
      <c r="N6" s="24">
        <f t="shared" si="0"/>
        <v>99.98</v>
      </c>
      <c r="O6" s="24">
        <f t="shared" si="0"/>
        <v>25</v>
      </c>
      <c r="P6" s="24">
        <f t="shared" si="0"/>
        <v>5</v>
      </c>
      <c r="Q6" s="24">
        <f t="shared" si="0"/>
        <v>1334.74</v>
      </c>
      <c r="R6" s="24">
        <f t="shared" si="0"/>
        <v>549.9</v>
      </c>
      <c r="S6" s="24">
        <f t="shared" si="0"/>
        <v>1884.64</v>
      </c>
    </row>
  </sheetData>
  <mergeCells count="13">
    <mergeCell ref="A1:S1"/>
    <mergeCell ref="G2:H2"/>
    <mergeCell ref="I2:J2"/>
    <mergeCell ref="M2:N2"/>
    <mergeCell ref="Q2:S2"/>
    <mergeCell ref="A6:B6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2025-03-18T02:30:44Z</dcterms:created>
  <dcterms:modified xsi:type="dcterms:W3CDTF">2025-03-18T02:31:07Z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775CD5F9794942A4BB286B9CF90AA172_11</vt:lpwstr>
  </property>
  <property fmtid="{D5CDD505-2E9C-101B-9397-08002B2CF9AE}" pid="3" name="KSOProductBuildVer">
    <vt:lpwstr>2052-12.1.0.20305</vt:lpwstr>
  </property>
</Properties>
</file>