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837" windowHeight="11520" tabRatio="509"/>
  </bookViews>
  <sheets>
    <sheet name="税金计算明细" sheetId="2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K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只填写申报表，账面未体现</t>
        </r>
      </text>
    </comment>
  </commentList>
</comments>
</file>

<file path=xl/sharedStrings.xml><?xml version="1.0" encoding="utf-8"?>
<sst xmlns="http://schemas.openxmlformats.org/spreadsheetml/2006/main" count="44" uniqueCount="39">
  <si>
    <t>元盛美华房地产开发有限公司税金计算表</t>
  </si>
  <si>
    <t>项目名称：元盛祥府</t>
  </si>
  <si>
    <t>期间</t>
  </si>
  <si>
    <t>日期：</t>
  </si>
  <si>
    <t>2025.09.09</t>
  </si>
  <si>
    <t>预收款合计金额</t>
  </si>
  <si>
    <t>普通住宅</t>
  </si>
  <si>
    <t>非普通住宅</t>
  </si>
  <si>
    <t>商业/写字间</t>
  </si>
  <si>
    <t>其他类型</t>
  </si>
  <si>
    <t>租赁收入</t>
  </si>
  <si>
    <t>停车费收入</t>
  </si>
  <si>
    <t>充电桩收入</t>
  </si>
  <si>
    <t>田园文苑住宅</t>
  </si>
  <si>
    <t>其他</t>
  </si>
  <si>
    <t>合计</t>
  </si>
  <si>
    <t>144平米以下</t>
  </si>
  <si>
    <t>144平米以上</t>
  </si>
  <si>
    <t>税目</t>
  </si>
  <si>
    <t>税率</t>
  </si>
  <si>
    <t>上期进项税留底金额：</t>
  </si>
  <si>
    <t>本期进项税金额：</t>
  </si>
  <si>
    <t>允许扣除的与销售面积相对应的土地价款：</t>
  </si>
  <si>
    <t>预缴增值税</t>
  </si>
  <si>
    <t>增值税</t>
  </si>
  <si>
    <t>本期增值税</t>
  </si>
  <si>
    <t>城建税</t>
  </si>
  <si>
    <t>地方教育费附加</t>
  </si>
  <si>
    <t>教育费附加</t>
  </si>
  <si>
    <t>土地增值税</t>
  </si>
  <si>
    <t>印花税</t>
  </si>
  <si>
    <t xml:space="preserve"> </t>
  </si>
  <si>
    <t>企业所得税</t>
  </si>
  <si>
    <t>工会经费</t>
  </si>
  <si>
    <t>房产税（从租）</t>
  </si>
  <si>
    <t>房产税（从价）</t>
  </si>
  <si>
    <t>土地使用税</t>
  </si>
  <si>
    <t>12/平方米</t>
  </si>
  <si>
    <t>应缴税费计算说明：1、本期收入1339097.06元，应缴增值税120518.74元-本期进项税额260417.18元-上期留底进项53291.59元-允许扣除的与销售面积相对应的土地价款抵减销项税0元，本月实际应缴纳增值税0元. 2、应缴纳土地增值税10909.98元。3、从租房产税862.22元各税种合计应缴费金额：11772.20元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</si>
</sst>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%"/>
  </numFmts>
  <fonts count="31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9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Calibri"/>
      <charset val="0"/>
    </font>
    <font>
      <sz val="11"/>
      <color rgb="FF000000"/>
      <name val="宋体"/>
      <charset val="134"/>
    </font>
    <font>
      <sz val="10.5"/>
      <color rgb="FF333333"/>
      <name val="MicroSoft YaHei"/>
      <charset val="134"/>
    </font>
    <font>
      <sz val="12"/>
      <color rgb="FF333333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5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top"/>
      <protection locked="0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6" fontId="0" fillId="0" borderId="3" xfId="0" applyNumberFormat="1" applyBorder="1">
      <alignment vertical="center"/>
    </xf>
    <xf numFmtId="0" fontId="2" fillId="0" borderId="3" xfId="0" applyFont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right" vertical="center" wrapText="1"/>
    </xf>
    <xf numFmtId="0" fontId="0" fillId="0" borderId="3" xfId="0" applyBorder="1">
      <alignment vertical="center"/>
    </xf>
    <xf numFmtId="9" fontId="0" fillId="0" borderId="3" xfId="0" applyNumberFormat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9" fontId="4" fillId="0" borderId="3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vertical="center"/>
    </xf>
    <xf numFmtId="9" fontId="4" fillId="0" borderId="3" xfId="3" applyFont="1" applyFill="1" applyBorder="1" applyAlignment="1">
      <alignment horizontal="center" vertical="center"/>
    </xf>
    <xf numFmtId="176" fontId="4" fillId="0" borderId="3" xfId="3" applyNumberFormat="1" applyFont="1" applyBorder="1">
      <alignment vertical="center"/>
    </xf>
    <xf numFmtId="10" fontId="4" fillId="0" borderId="3" xfId="3" applyNumberFormat="1" applyFont="1" applyFill="1" applyBorder="1" applyAlignment="1">
      <alignment horizontal="center" vertical="center"/>
    </xf>
    <xf numFmtId="9" fontId="4" fillId="0" borderId="3" xfId="3" applyNumberFormat="1" applyFont="1" applyFill="1" applyBorder="1" applyAlignment="1">
      <alignment horizontal="center" vertical="center"/>
    </xf>
    <xf numFmtId="177" fontId="4" fillId="0" borderId="3" xfId="3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0" xfId="0" applyNumberFormat="1" applyFont="1" applyFill="1" applyBorder="1" applyAlignment="1">
      <alignment horizontal="center" vertical="center" wrapText="1"/>
    </xf>
    <xf numFmtId="176" fontId="4" fillId="0" borderId="8" xfId="0" applyNumberFormat="1" applyFont="1" applyFill="1" applyBorder="1" applyAlignment="1">
      <alignment horizontal="center" vertical="center" wrapText="1"/>
    </xf>
    <xf numFmtId="176" fontId="4" fillId="0" borderId="1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176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4" fontId="0" fillId="0" borderId="0" xfId="0" applyNumberFormat="1">
      <alignment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176" fontId="5" fillId="0" borderId="0" xfId="0" applyNumberFormat="1" applyFont="1" applyFill="1" applyBorder="1" applyAlignment="1">
      <alignment vertical="center"/>
    </xf>
    <xf numFmtId="176" fontId="0" fillId="0" borderId="0" xfId="0" applyNumberFormat="1">
      <alignment vertical="center"/>
    </xf>
    <xf numFmtId="176" fontId="0" fillId="0" borderId="3" xfId="0" applyNumberFormat="1" applyBorder="1" applyAlignment="1">
      <alignment vertical="center"/>
    </xf>
    <xf numFmtId="4" fontId="8" fillId="0" borderId="3" xfId="0" applyNumberFormat="1" applyFont="1" applyBorder="1">
      <alignment vertical="center"/>
    </xf>
    <xf numFmtId="176" fontId="0" fillId="0" borderId="3" xfId="0" applyNumberFormat="1" applyFill="1" applyBorder="1" applyAlignment="1">
      <alignment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9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2:P39"/>
  <sheetViews>
    <sheetView tabSelected="1" topLeftCell="B5" workbookViewId="0">
      <selection activeCell="H24" sqref="H24"/>
    </sheetView>
  </sheetViews>
  <sheetFormatPr defaultColWidth="9" defaultRowHeight="15"/>
  <cols>
    <col min="1" max="1" width="4.25" customWidth="1"/>
    <col min="2" max="2" width="18.25" customWidth="1"/>
    <col min="3" max="3" width="10" customWidth="1"/>
    <col min="4" max="4" width="20" customWidth="1"/>
    <col min="5" max="5" width="14.875" customWidth="1"/>
    <col min="6" max="6" width="16" customWidth="1"/>
    <col min="7" max="7" width="12.625" customWidth="1"/>
    <col min="8" max="8" width="11.5" customWidth="1"/>
    <col min="9" max="10" width="11.5" hidden="1" customWidth="1"/>
    <col min="11" max="11" width="14.5" customWidth="1"/>
    <col min="12" max="12" width="14.5" hidden="1" customWidth="1"/>
    <col min="13" max="13" width="15.625" customWidth="1"/>
    <col min="14" max="14" width="17.5" hidden="1" customWidth="1"/>
    <col min="15" max="15" width="13.6416666666667" customWidth="1"/>
    <col min="16" max="16" width="13.2833333333333" customWidth="1"/>
    <col min="17" max="17" width="15.4333333333333" customWidth="1"/>
    <col min="18" max="18" width="11.5666666666667"/>
  </cols>
  <sheetData>
    <row r="2" ht="44" customHeight="1" spans="2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23" customHeight="1" spans="2:13">
      <c r="B3" s="2" t="s">
        <v>1</v>
      </c>
      <c r="D3" s="3" t="s">
        <v>2</v>
      </c>
      <c r="E3" s="2">
        <v>202508</v>
      </c>
      <c r="G3" s="3"/>
      <c r="H3" s="3"/>
      <c r="I3" s="3"/>
      <c r="J3" s="3"/>
      <c r="K3" s="3" t="s">
        <v>3</v>
      </c>
      <c r="L3" s="3"/>
      <c r="M3" t="s">
        <v>4</v>
      </c>
    </row>
    <row r="4" ht="25" customHeight="1" spans="2:16">
      <c r="B4" s="4" t="s">
        <v>5</v>
      </c>
      <c r="C4" s="5"/>
      <c r="D4" s="6" t="s">
        <v>6</v>
      </c>
      <c r="E4" s="6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P4" s="35"/>
    </row>
    <row r="5" ht="25" customHeight="1" spans="2:14">
      <c r="B5" s="8"/>
      <c r="C5" s="9"/>
      <c r="D5" s="6" t="s">
        <v>16</v>
      </c>
      <c r="E5" s="6" t="s">
        <v>17</v>
      </c>
      <c r="F5" s="10"/>
      <c r="G5" s="10"/>
      <c r="H5" s="10"/>
      <c r="I5" s="10"/>
      <c r="J5" s="10"/>
      <c r="K5" s="10"/>
      <c r="L5" s="10"/>
      <c r="M5" s="10"/>
      <c r="N5">
        <v>4200479.27</v>
      </c>
    </row>
    <row r="6" ht="25" customHeight="1" spans="2:14">
      <c r="B6" s="11"/>
      <c r="C6" s="12"/>
      <c r="D6" s="13">
        <f>1145673.4-K6</f>
        <v>346044.04</v>
      </c>
      <c r="E6" s="13"/>
      <c r="F6" s="13"/>
      <c r="G6" s="13">
        <v>186238.52</v>
      </c>
      <c r="H6" s="13">
        <v>7185.14</v>
      </c>
      <c r="I6" s="13"/>
      <c r="J6" s="13"/>
      <c r="K6" s="13">
        <v>799629.36</v>
      </c>
      <c r="L6" s="13"/>
      <c r="M6" s="40">
        <f>SUM(D6:L6)</f>
        <v>1339097.06</v>
      </c>
      <c r="N6">
        <f>N5-M6</f>
        <v>2861382.21</v>
      </c>
    </row>
    <row r="7" ht="25" customHeight="1" spans="2:14">
      <c r="B7" s="6" t="s">
        <v>18</v>
      </c>
      <c r="C7" s="6" t="s">
        <v>19</v>
      </c>
      <c r="D7" s="13"/>
      <c r="E7" s="13"/>
      <c r="F7" s="13"/>
      <c r="G7" s="13"/>
      <c r="H7" s="13"/>
      <c r="I7" s="13"/>
      <c r="J7" s="13"/>
      <c r="K7" s="13"/>
      <c r="L7" s="13"/>
      <c r="M7" s="40"/>
      <c r="N7" s="35"/>
    </row>
    <row r="8" ht="25" customHeight="1" spans="2:15">
      <c r="B8" s="14" t="s">
        <v>20</v>
      </c>
      <c r="C8" s="6">
        <v>0</v>
      </c>
      <c r="D8" s="13"/>
      <c r="E8" s="13"/>
      <c r="F8" s="13"/>
      <c r="G8" s="13"/>
      <c r="H8" s="13"/>
      <c r="I8" s="13"/>
      <c r="J8" s="13"/>
      <c r="K8" s="13"/>
      <c r="L8" s="13"/>
      <c r="M8" s="41">
        <v>53291.59</v>
      </c>
      <c r="O8" s="35"/>
    </row>
    <row r="9" ht="25" customHeight="1" spans="2:13">
      <c r="B9" s="6" t="s">
        <v>21</v>
      </c>
      <c r="C9" s="6">
        <v>0</v>
      </c>
      <c r="D9" s="13"/>
      <c r="E9" s="13"/>
      <c r="F9" s="13"/>
      <c r="G9" s="13"/>
      <c r="H9" s="13"/>
      <c r="I9" s="13"/>
      <c r="J9" s="13"/>
      <c r="K9" s="13"/>
      <c r="L9" s="13"/>
      <c r="M9" s="40">
        <v>260417.18</v>
      </c>
    </row>
    <row r="10" ht="28" customHeight="1" spans="2:13">
      <c r="B10" s="15" t="s">
        <v>22</v>
      </c>
      <c r="C10" s="6">
        <v>0</v>
      </c>
      <c r="D10" s="13"/>
      <c r="E10" s="13"/>
      <c r="F10" s="13"/>
      <c r="G10" s="13"/>
      <c r="H10" s="13"/>
      <c r="I10" s="13"/>
      <c r="J10" s="13"/>
      <c r="K10" s="13"/>
      <c r="L10" s="13"/>
      <c r="M10" s="40">
        <v>0</v>
      </c>
    </row>
    <row r="11" ht="25" customHeight="1" spans="2:13">
      <c r="B11" s="16" t="s">
        <v>23</v>
      </c>
      <c r="C11" s="17">
        <v>0.03</v>
      </c>
      <c r="D11" s="13"/>
      <c r="E11" s="13"/>
      <c r="F11" s="13"/>
      <c r="G11" s="13"/>
      <c r="H11" s="13"/>
      <c r="I11" s="13"/>
      <c r="J11" s="13"/>
      <c r="K11" s="13"/>
      <c r="L11" s="13"/>
      <c r="M11" s="40">
        <f>D11+E11+F11+G11</f>
        <v>0</v>
      </c>
    </row>
    <row r="12" ht="25" customHeight="1" spans="2:13">
      <c r="B12" s="16" t="s">
        <v>24</v>
      </c>
      <c r="C12" s="17">
        <v>0.06</v>
      </c>
      <c r="D12" s="13"/>
      <c r="E12" s="13"/>
      <c r="F12" s="13"/>
      <c r="G12" s="13"/>
      <c r="H12" s="13"/>
      <c r="I12" s="13"/>
      <c r="J12" s="13"/>
      <c r="K12" s="13"/>
      <c r="L12" s="13"/>
      <c r="M12" s="40">
        <f>L6*C12</f>
        <v>0</v>
      </c>
    </row>
    <row r="13" ht="25" customHeight="1" spans="2:16">
      <c r="B13" s="16" t="s">
        <v>24</v>
      </c>
      <c r="C13" s="17">
        <v>0.09</v>
      </c>
      <c r="D13" s="13">
        <f>D6*$C$13</f>
        <v>31143.9636</v>
      </c>
      <c r="E13" s="13"/>
      <c r="F13" s="13"/>
      <c r="G13" s="13">
        <f>G6*$C$13</f>
        <v>16761.4668</v>
      </c>
      <c r="H13" s="13">
        <f>H6*$C$13</f>
        <v>646.6626</v>
      </c>
      <c r="I13" s="13"/>
      <c r="J13" s="13"/>
      <c r="K13" s="13">
        <f>K6*$C$13</f>
        <v>71966.6424</v>
      </c>
      <c r="L13" s="13"/>
      <c r="M13" s="40">
        <f>D13+E13+F13+G13+H13+I13+J13+K13+L13</f>
        <v>120518.7354</v>
      </c>
      <c r="N13">
        <f>M13-M8-M9</f>
        <v>-193190.0346</v>
      </c>
      <c r="O13" t="s">
        <v>25</v>
      </c>
      <c r="P13">
        <v>0</v>
      </c>
    </row>
    <row r="14" ht="25" customHeight="1" spans="2:13">
      <c r="B14" s="16" t="s">
        <v>24</v>
      </c>
      <c r="C14" s="17">
        <v>0.13</v>
      </c>
      <c r="D14" s="13"/>
      <c r="E14" s="13"/>
      <c r="F14" s="13"/>
      <c r="G14" s="13"/>
      <c r="H14" s="13"/>
      <c r="I14" s="13"/>
      <c r="J14" s="13"/>
      <c r="K14" s="13"/>
      <c r="L14" s="13"/>
      <c r="M14" s="40">
        <f>SUM(D14:K14)</f>
        <v>0</v>
      </c>
    </row>
    <row r="15" ht="25" customHeight="1" spans="2:13">
      <c r="B15" s="16" t="s">
        <v>26</v>
      </c>
      <c r="C15" s="17">
        <v>0.07</v>
      </c>
      <c r="D15" s="13"/>
      <c r="E15" s="13"/>
      <c r="F15" s="13"/>
      <c r="G15" s="13"/>
      <c r="H15" s="13"/>
      <c r="I15" s="13"/>
      <c r="J15" s="13"/>
      <c r="K15" s="13"/>
      <c r="L15" s="13"/>
      <c r="M15" s="40">
        <v>0</v>
      </c>
    </row>
    <row r="16" ht="25" customHeight="1" spans="2:13">
      <c r="B16" s="16" t="s">
        <v>27</v>
      </c>
      <c r="C16" s="17">
        <v>0.02</v>
      </c>
      <c r="D16" s="13"/>
      <c r="E16" s="13"/>
      <c r="F16" s="13"/>
      <c r="G16" s="13"/>
      <c r="H16" s="13"/>
      <c r="I16" s="13"/>
      <c r="J16" s="13"/>
      <c r="K16" s="13"/>
      <c r="L16" s="13"/>
      <c r="M16" s="40">
        <v>0</v>
      </c>
    </row>
    <row r="17" ht="25" customHeight="1" spans="2:13">
      <c r="B17" s="16" t="s">
        <v>28</v>
      </c>
      <c r="C17" s="17">
        <v>0.03</v>
      </c>
      <c r="D17" s="13"/>
      <c r="E17" s="13"/>
      <c r="F17" s="13"/>
      <c r="G17" s="13"/>
      <c r="H17" s="13"/>
      <c r="I17" s="13"/>
      <c r="J17" s="13"/>
      <c r="K17" s="13"/>
      <c r="L17" s="13"/>
      <c r="M17" s="40">
        <v>0</v>
      </c>
    </row>
    <row r="18" ht="25" customHeight="1" spans="2:13">
      <c r="B18" s="18" t="s">
        <v>29</v>
      </c>
      <c r="C18" s="19">
        <v>0.01</v>
      </c>
      <c r="D18" s="20">
        <f>D6*C18</f>
        <v>3460.4404</v>
      </c>
      <c r="E18" s="20"/>
      <c r="F18" s="20"/>
      <c r="G18" s="20"/>
      <c r="H18" s="20"/>
      <c r="I18" s="20"/>
      <c r="J18" s="20"/>
      <c r="K18" s="20"/>
      <c r="L18" s="20"/>
      <c r="M18" s="40">
        <f t="shared" ref="M18:M25" si="0">SUM(D18:I18)</f>
        <v>3460.4404</v>
      </c>
    </row>
    <row r="19" ht="25" customHeight="1" spans="2:13">
      <c r="B19" s="18" t="s">
        <v>29</v>
      </c>
      <c r="C19" s="21">
        <v>0.03</v>
      </c>
      <c r="D19" s="20"/>
      <c r="E19" s="20"/>
      <c r="F19" s="20"/>
      <c r="G19" s="20"/>
      <c r="H19" s="20"/>
      <c r="I19" s="20"/>
      <c r="J19" s="20"/>
      <c r="K19" s="20"/>
      <c r="L19" s="20"/>
      <c r="M19" s="40">
        <f t="shared" si="0"/>
        <v>0</v>
      </c>
    </row>
    <row r="20" ht="25" customHeight="1" spans="2:13">
      <c r="B20" s="18" t="s">
        <v>29</v>
      </c>
      <c r="C20" s="21">
        <v>0.04</v>
      </c>
      <c r="D20" s="22"/>
      <c r="E20" s="13"/>
      <c r="F20" s="13"/>
      <c r="G20" s="13">
        <f>G6*$C$20</f>
        <v>7449.5408</v>
      </c>
      <c r="H20" s="13"/>
      <c r="I20" s="13"/>
      <c r="J20" s="13"/>
      <c r="K20" s="13"/>
      <c r="L20" s="13"/>
      <c r="M20" s="40">
        <f t="shared" si="0"/>
        <v>7449.5408</v>
      </c>
    </row>
    <row r="21" ht="25" customHeight="1" spans="2:13">
      <c r="B21" s="18" t="s">
        <v>30</v>
      </c>
      <c r="C21" s="23">
        <v>0.0005</v>
      </c>
      <c r="D21" s="22"/>
      <c r="E21" s="13" t="s">
        <v>31</v>
      </c>
      <c r="F21" s="13"/>
      <c r="G21" s="13"/>
      <c r="H21" s="13"/>
      <c r="I21" s="13"/>
      <c r="J21" s="13"/>
      <c r="K21" s="13"/>
      <c r="L21" s="13"/>
      <c r="M21" s="40"/>
    </row>
    <row r="22" ht="25" customHeight="1" spans="2:13">
      <c r="B22" s="18" t="s">
        <v>32</v>
      </c>
      <c r="C22" s="24">
        <v>0.25</v>
      </c>
      <c r="D22" s="22"/>
      <c r="E22" s="13"/>
      <c r="F22" s="13"/>
      <c r="G22" s="13"/>
      <c r="H22" s="13"/>
      <c r="I22" s="13"/>
      <c r="J22" s="13"/>
      <c r="K22" s="13"/>
      <c r="L22" s="13"/>
      <c r="M22" s="40"/>
    </row>
    <row r="23" ht="25" customHeight="1" spans="2:14">
      <c r="B23" s="18" t="s">
        <v>33</v>
      </c>
      <c r="C23" s="24">
        <v>0.02</v>
      </c>
      <c r="D23" s="22"/>
      <c r="E23" s="13"/>
      <c r="F23" s="13"/>
      <c r="G23" s="13"/>
      <c r="H23" s="13"/>
      <c r="I23" s="13"/>
      <c r="J23" s="13"/>
      <c r="K23" s="13"/>
      <c r="L23" s="13"/>
      <c r="M23" s="42"/>
      <c r="N23" s="35"/>
    </row>
    <row r="24" ht="25" customHeight="1" spans="2:13">
      <c r="B24" s="18" t="s">
        <v>34</v>
      </c>
      <c r="C24" s="24">
        <v>0.12</v>
      </c>
      <c r="D24" s="22"/>
      <c r="E24" s="13"/>
      <c r="F24" s="13"/>
      <c r="G24" s="13"/>
      <c r="H24" s="13">
        <f>H6*C24</f>
        <v>862.2168</v>
      </c>
      <c r="I24" s="13"/>
      <c r="J24" s="13"/>
      <c r="K24" s="13"/>
      <c r="L24" s="13"/>
      <c r="M24" s="40">
        <f t="shared" si="0"/>
        <v>862.2168</v>
      </c>
    </row>
    <row r="25" ht="25" customHeight="1" spans="2:13">
      <c r="B25" s="18" t="s">
        <v>35</v>
      </c>
      <c r="C25" s="25">
        <v>0.012</v>
      </c>
      <c r="D25" s="22"/>
      <c r="E25" s="13"/>
      <c r="F25" s="13"/>
      <c r="G25" s="13"/>
      <c r="H25" s="13"/>
      <c r="I25" s="13"/>
      <c r="J25" s="13"/>
      <c r="K25" s="13"/>
      <c r="L25" s="13"/>
      <c r="M25" s="40">
        <v>0</v>
      </c>
    </row>
    <row r="26" ht="25" customHeight="1" spans="2:13">
      <c r="B26" s="18" t="s">
        <v>36</v>
      </c>
      <c r="C26" s="25" t="s">
        <v>37</v>
      </c>
      <c r="D26" s="22"/>
      <c r="E26" s="13"/>
      <c r="F26" s="13"/>
      <c r="G26" s="13"/>
      <c r="H26" s="13"/>
      <c r="I26" s="13"/>
      <c r="J26" s="13"/>
      <c r="K26" s="13"/>
      <c r="L26" s="13"/>
      <c r="M26" s="40">
        <v>0</v>
      </c>
    </row>
    <row r="27" ht="25" customHeight="1" spans="2:13">
      <c r="B27" s="18" t="s">
        <v>15</v>
      </c>
      <c r="C27" s="21"/>
      <c r="D27" s="22">
        <v>0</v>
      </c>
      <c r="E27" s="22">
        <f>SUM(E11:E20)</f>
        <v>0</v>
      </c>
      <c r="F27" s="22">
        <f>SUM(F11:F20)</f>
        <v>0</v>
      </c>
      <c r="G27" s="22"/>
      <c r="H27" s="22"/>
      <c r="I27" s="22"/>
      <c r="J27" s="22"/>
      <c r="K27" s="22"/>
      <c r="L27" s="22"/>
      <c r="M27" s="40">
        <f>SUM(M15:M26)</f>
        <v>11772.198</v>
      </c>
    </row>
    <row r="28" ht="25" customHeight="1" spans="2:13">
      <c r="B28" s="26" t="s">
        <v>38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43"/>
    </row>
    <row r="29" ht="31" customHeight="1" spans="2:13">
      <c r="B29" s="28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44"/>
    </row>
    <row r="30" spans="2:4">
      <c r="B30" s="30"/>
      <c r="C30" s="31"/>
      <c r="D30" s="32"/>
    </row>
    <row r="31" spans="2:4">
      <c r="B31" s="33"/>
      <c r="C31" s="34"/>
      <c r="D31" s="32"/>
    </row>
    <row r="32" spans="2:4">
      <c r="B32" s="33"/>
      <c r="C32" s="34"/>
      <c r="D32" s="32"/>
    </row>
    <row r="33" spans="2:8">
      <c r="B33" s="33"/>
      <c r="C33" s="34"/>
      <c r="E33" s="35"/>
      <c r="F33" s="35"/>
      <c r="G33" s="35"/>
      <c r="H33" s="35"/>
    </row>
    <row r="34" spans="2:6">
      <c r="B34" s="33"/>
      <c r="C34" s="34"/>
      <c r="D34" s="32"/>
      <c r="E34" s="35"/>
      <c r="F34" s="35"/>
    </row>
    <row r="35" spans="2:6">
      <c r="B35" s="33"/>
      <c r="C35" s="34"/>
      <c r="D35" s="32"/>
      <c r="F35" s="35"/>
    </row>
    <row r="36" spans="2:4">
      <c r="B36" s="36"/>
      <c r="C36" s="37"/>
      <c r="D36" s="38"/>
    </row>
    <row r="37" spans="2:4">
      <c r="B37" s="36"/>
      <c r="C37" s="37"/>
      <c r="D37" s="38"/>
    </row>
    <row r="39" spans="4:4">
      <c r="D39" s="39"/>
    </row>
  </sheetData>
  <mergeCells count="11">
    <mergeCell ref="B2:M2"/>
    <mergeCell ref="F4:F5"/>
    <mergeCell ref="G4:G5"/>
    <mergeCell ref="H4:H5"/>
    <mergeCell ref="I4:I5"/>
    <mergeCell ref="J4:J5"/>
    <mergeCell ref="K4:K5"/>
    <mergeCell ref="L4:L5"/>
    <mergeCell ref="M4:M5"/>
    <mergeCell ref="B4:C6"/>
    <mergeCell ref="B28:M29"/>
  </mergeCells>
  <pageMargins left="1.29861111111111" right="0.314583333333333" top="0.66875" bottom="0.393055555555556" header="0.5" footer="0.275"/>
  <pageSetup paperSize="9" scale="57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税金计算明细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WPS_1592284843</cp:lastModifiedBy>
  <dcterms:created xsi:type="dcterms:W3CDTF">2021-01-19T04:27:00Z</dcterms:created>
  <dcterms:modified xsi:type="dcterms:W3CDTF">2025-09-11T08:15:54Z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81E4A44A7D0B43C79500572435686F06_13</vt:lpwstr>
  </property>
</Properties>
</file>