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<sst xmlns="http://schemas.openxmlformats.org/spreadsheetml/2006/main" count="110" uniqueCount="104">
  <si>
    <r>
      <rPr>
        <b/>
        <sz val="8"/>
        <rFont val="SimSun"/>
        <charset val="134"/>
      </rPr>
      <t>资产负债表</t>
    </r>
  </si>
  <si>
    <r>
      <rPr>
        <sz val="8"/>
        <rFont val="SimSun"/>
        <charset val="134"/>
      </rPr>
      <t>会小企01表</t>
    </r>
  </si>
  <si>
    <r>
      <rPr>
        <sz val="8"/>
        <rFont val="SimSun"/>
        <charset val="134"/>
      </rPr>
      <t>纳税人识别号：91652801MA792NP510                                税款所属期起止：2024-10-01至2024-12-31</t>
    </r>
  </si>
  <si>
    <r>
      <rPr>
        <sz val="8"/>
        <rFont val="SimSun"/>
        <charset val="134"/>
      </rPr>
      <t>编制单位：新疆通力房地产开发有限公司库尔勒二分公司              报送日期：2025-01-15                               单位：元</t>
    </r>
  </si>
  <si>
    <r>
      <rPr>
        <sz val="8"/>
        <rFont val="SimSun"/>
        <charset val="134"/>
      </rPr>
      <t>资    产</t>
    </r>
  </si>
  <si>
    <r>
      <rPr>
        <sz val="8"/>
        <rFont val="SimSun"/>
        <charset val="134"/>
      </rPr>
      <t>行次</t>
    </r>
  </si>
  <si>
    <r>
      <rPr>
        <sz val="8"/>
        <rFont val="SimSun"/>
        <charset val="134"/>
      </rPr>
      <t>期末余额</t>
    </r>
  </si>
  <si>
    <r>
      <rPr>
        <sz val="8"/>
        <rFont val="SimSun"/>
        <charset val="134"/>
      </rPr>
      <t>年初余额</t>
    </r>
  </si>
  <si>
    <r>
      <rPr>
        <sz val="8"/>
        <rFont val="SimSun"/>
        <charset val="134"/>
      </rPr>
      <t>负债和所有者权益</t>
    </r>
  </si>
  <si>
    <r>
      <rPr>
        <sz val="8"/>
        <rFont val="SimSun"/>
        <charset val="134"/>
      </rPr>
      <t>流动资产：</t>
    </r>
  </si>
  <si>
    <r>
      <rPr>
        <sz val="8"/>
        <rFont val="SimSun"/>
        <charset val="134"/>
      </rPr>
      <t>流动负债：</t>
    </r>
  </si>
  <si>
    <r>
      <rPr>
        <sz val="8"/>
        <rFont val="SimSun"/>
        <charset val="134"/>
      </rPr>
      <t>货币资金</t>
    </r>
  </si>
  <si>
    <r>
      <rPr>
        <sz val="8"/>
        <rFont val="SimSun"/>
        <charset val="134"/>
      </rPr>
      <t>短期借款</t>
    </r>
  </si>
  <si>
    <r>
      <rPr>
        <sz val="8"/>
        <rFont val="SimSun"/>
        <charset val="134"/>
      </rPr>
      <t>短期投资</t>
    </r>
  </si>
  <si>
    <r>
      <rPr>
        <sz val="8"/>
        <rFont val="SimSun"/>
        <charset val="134"/>
      </rPr>
      <t>应付票据</t>
    </r>
  </si>
  <si>
    <r>
      <rPr>
        <sz val="8"/>
        <rFont val="SimSun"/>
        <charset val="134"/>
      </rPr>
      <t>应收票据</t>
    </r>
  </si>
  <si>
    <r>
      <rPr>
        <sz val="8"/>
        <rFont val="SimSun"/>
        <charset val="134"/>
      </rPr>
      <t>应付账款</t>
    </r>
  </si>
  <si>
    <r>
      <rPr>
        <sz val="8"/>
        <rFont val="SimSun"/>
        <charset val="134"/>
      </rPr>
      <t>应收账款</t>
    </r>
  </si>
  <si>
    <r>
      <rPr>
        <sz val="8"/>
        <rFont val="SimSun"/>
        <charset val="134"/>
      </rPr>
      <t>预收账款</t>
    </r>
  </si>
  <si>
    <r>
      <rPr>
        <sz val="8"/>
        <rFont val="SimSun"/>
        <charset val="134"/>
      </rPr>
      <t>预付账款</t>
    </r>
  </si>
  <si>
    <r>
      <rPr>
        <sz val="8"/>
        <rFont val="SimSun"/>
        <charset val="134"/>
      </rPr>
      <t>应付职工薪酬</t>
    </r>
  </si>
  <si>
    <r>
      <rPr>
        <sz val="8"/>
        <rFont val="SimSun"/>
        <charset val="134"/>
      </rPr>
      <t>应收股利</t>
    </r>
  </si>
  <si>
    <r>
      <rPr>
        <sz val="8"/>
        <rFont val="SimSun"/>
        <charset val="134"/>
      </rPr>
      <t>应交税费</t>
    </r>
  </si>
  <si>
    <r>
      <rPr>
        <sz val="8"/>
        <rFont val="SimSun"/>
        <charset val="134"/>
      </rPr>
      <t>应收利息</t>
    </r>
  </si>
  <si>
    <r>
      <rPr>
        <sz val="8"/>
        <rFont val="SimSun"/>
        <charset val="134"/>
      </rPr>
      <t>应付利息</t>
    </r>
  </si>
  <si>
    <r>
      <rPr>
        <sz val="8"/>
        <rFont val="SimSun"/>
        <charset val="134"/>
      </rPr>
      <t>其他应收款</t>
    </r>
  </si>
  <si>
    <r>
      <rPr>
        <sz val="8"/>
        <rFont val="SimSun"/>
        <charset val="134"/>
      </rPr>
      <t>应付利润</t>
    </r>
  </si>
  <si>
    <r>
      <rPr>
        <sz val="8"/>
        <rFont val="SimSun"/>
        <charset val="134"/>
      </rPr>
      <t>存货</t>
    </r>
  </si>
  <si>
    <r>
      <rPr>
        <sz val="8"/>
        <rFont val="SimSun"/>
        <charset val="134"/>
      </rPr>
      <t>其他应付款</t>
    </r>
  </si>
  <si>
    <r>
      <rPr>
        <sz val="8"/>
        <rFont val="SimSun"/>
        <charset val="134"/>
      </rPr>
      <t>其中：原材料</t>
    </r>
  </si>
  <si>
    <r>
      <rPr>
        <sz val="8"/>
        <rFont val="SimSun"/>
        <charset val="134"/>
      </rPr>
      <t>其他流动负债</t>
    </r>
  </si>
  <si>
    <r>
      <rPr>
        <sz val="8"/>
        <rFont val="SimSun"/>
        <charset val="134"/>
      </rPr>
      <t>在产品</t>
    </r>
  </si>
  <si>
    <r>
      <rPr>
        <sz val="8"/>
        <rFont val="SimSun"/>
        <charset val="134"/>
      </rPr>
      <t>流动负债合计</t>
    </r>
  </si>
  <si>
    <r>
      <rPr>
        <sz val="8"/>
        <rFont val="SimSun"/>
        <charset val="134"/>
      </rPr>
      <t>库存商品</t>
    </r>
  </si>
  <si>
    <r>
      <rPr>
        <sz val="8"/>
        <rFont val="SimSun"/>
        <charset val="134"/>
      </rPr>
      <t>非流动负债：</t>
    </r>
  </si>
  <si>
    <r>
      <rPr>
        <sz val="8"/>
        <rFont val="SimSun"/>
        <charset val="134"/>
      </rPr>
      <t>周转材料</t>
    </r>
  </si>
  <si>
    <r>
      <rPr>
        <sz val="8"/>
        <rFont val="SimSun"/>
        <charset val="134"/>
      </rPr>
      <t>长期借款</t>
    </r>
  </si>
  <si>
    <r>
      <rPr>
        <sz val="8"/>
        <rFont val="SimSun"/>
        <charset val="134"/>
      </rPr>
      <t>其他流动资产</t>
    </r>
  </si>
  <si>
    <r>
      <rPr>
        <sz val="8"/>
        <rFont val="SimSun"/>
        <charset val="134"/>
      </rPr>
      <t>长期应付款</t>
    </r>
  </si>
  <si>
    <r>
      <rPr>
        <sz val="8"/>
        <rFont val="SimSun"/>
        <charset val="134"/>
      </rPr>
      <t>流动资产合计</t>
    </r>
  </si>
  <si>
    <r>
      <rPr>
        <sz val="8"/>
        <rFont val="SimSun"/>
        <charset val="134"/>
      </rPr>
      <t>递延收益</t>
    </r>
  </si>
  <si>
    <r>
      <rPr>
        <sz val="8"/>
        <rFont val="SimSun"/>
        <charset val="134"/>
      </rPr>
      <t>非流动资产：</t>
    </r>
  </si>
  <si>
    <r>
      <rPr>
        <sz val="8"/>
        <rFont val="SimSun"/>
        <charset val="134"/>
      </rPr>
      <t>其他非流动负债</t>
    </r>
  </si>
  <si>
    <r>
      <rPr>
        <sz val="8"/>
        <rFont val="SimSun"/>
        <charset val="134"/>
      </rPr>
      <t>长期债券投资</t>
    </r>
  </si>
  <si>
    <r>
      <rPr>
        <sz val="8"/>
        <rFont val="SimSun"/>
        <charset val="134"/>
      </rPr>
      <t>非流动负债合计</t>
    </r>
  </si>
  <si>
    <r>
      <rPr>
        <sz val="8"/>
        <rFont val="SimSun"/>
        <charset val="134"/>
      </rPr>
      <t>长期股权投资</t>
    </r>
  </si>
  <si>
    <r>
      <rPr>
        <sz val="8"/>
        <rFont val="SimSun"/>
        <charset val="134"/>
      </rPr>
      <t>负债合计</t>
    </r>
  </si>
  <si>
    <r>
      <rPr>
        <sz val="8"/>
        <rFont val="SimSun"/>
        <charset val="134"/>
      </rPr>
      <t>固定资产原价</t>
    </r>
  </si>
  <si>
    <r>
      <rPr>
        <sz val="8"/>
        <rFont val="SimSun"/>
        <charset val="134"/>
      </rPr>
      <t>减：累计折旧</t>
    </r>
  </si>
  <si>
    <r>
      <rPr>
        <sz val="8"/>
        <rFont val="SimSun"/>
        <charset val="134"/>
      </rPr>
      <t>固定资产账面价值</t>
    </r>
  </si>
  <si>
    <r>
      <rPr>
        <sz val="8"/>
        <rFont val="SimSun"/>
        <charset val="134"/>
      </rPr>
      <t>在建工程</t>
    </r>
  </si>
  <si>
    <r>
      <rPr>
        <sz val="8"/>
        <rFont val="SimSun"/>
        <charset val="134"/>
      </rPr>
      <t>工程物资</t>
    </r>
  </si>
  <si>
    <r>
      <rPr>
        <sz val="8"/>
        <rFont val="SimSun"/>
        <charset val="134"/>
      </rPr>
      <t>固定资产清理</t>
    </r>
  </si>
  <si>
    <r>
      <rPr>
        <sz val="8"/>
        <rFont val="SimSun"/>
        <charset val="134"/>
      </rPr>
      <t>生产性生物资产</t>
    </r>
  </si>
  <si>
    <r>
      <rPr>
        <sz val="8"/>
        <rFont val="SimSun"/>
        <charset val="134"/>
      </rPr>
      <t>所有者权益（或股东权益）：</t>
    </r>
  </si>
  <si>
    <r>
      <rPr>
        <sz val="8"/>
        <rFont val="SimSun"/>
        <charset val="134"/>
      </rPr>
      <t>无形资产</t>
    </r>
  </si>
  <si>
    <r>
      <rPr>
        <sz val="8"/>
        <rFont val="SimSun"/>
        <charset val="134"/>
      </rPr>
      <t>实收资本（或股本）</t>
    </r>
  </si>
  <si>
    <r>
      <rPr>
        <sz val="8"/>
        <rFont val="SimSun"/>
        <charset val="134"/>
      </rPr>
      <t>开发支出</t>
    </r>
  </si>
  <si>
    <r>
      <rPr>
        <sz val="8"/>
        <rFont val="SimSun"/>
        <charset val="134"/>
      </rPr>
      <t>资本公积</t>
    </r>
  </si>
  <si>
    <r>
      <rPr>
        <sz val="8"/>
        <rFont val="SimSun"/>
        <charset val="134"/>
      </rPr>
      <t>长期待摊费用</t>
    </r>
  </si>
  <si>
    <r>
      <rPr>
        <sz val="8"/>
        <rFont val="SimSun"/>
        <charset val="134"/>
      </rPr>
      <t>盈余公积</t>
    </r>
  </si>
  <si>
    <r>
      <rPr>
        <sz val="8"/>
        <rFont val="SimSun"/>
        <charset val="134"/>
      </rPr>
      <t>其他非流动资产</t>
    </r>
  </si>
  <si>
    <r>
      <rPr>
        <sz val="8"/>
        <rFont val="SimSun"/>
        <charset val="134"/>
      </rPr>
      <t>未分配利润</t>
    </r>
  </si>
  <si>
    <r>
      <rPr>
        <sz val="8"/>
        <rFont val="SimSun"/>
        <charset val="134"/>
      </rPr>
      <t>非流动资产合计</t>
    </r>
  </si>
  <si>
    <r>
      <rPr>
        <sz val="8"/>
        <rFont val="SimSun"/>
        <charset val="134"/>
      </rPr>
      <t>所有者权益（或股东权益）合计</t>
    </r>
  </si>
  <si>
    <r>
      <rPr>
        <sz val="8"/>
        <rFont val="SimSun"/>
        <charset val="134"/>
      </rPr>
      <t>资产合计</t>
    </r>
  </si>
  <si>
    <r>
      <rPr>
        <sz val="8"/>
        <rFont val="SimSun"/>
        <charset val="134"/>
      </rPr>
      <t>负债和所有者权益（或股东权益）总计</t>
    </r>
  </si>
  <si>
    <r>
      <rPr>
        <b/>
        <sz val="8"/>
        <rFont val="SimSun"/>
        <charset val="134"/>
      </rPr>
      <t>利润表</t>
    </r>
  </si>
  <si>
    <r>
      <rPr>
        <sz val="8"/>
        <rFont val="SimSun"/>
        <charset val="134"/>
      </rPr>
      <t>会小企02表</t>
    </r>
  </si>
  <si>
    <r>
      <rPr>
        <sz val="8"/>
        <rFont val="SimSun"/>
        <charset val="134"/>
      </rPr>
      <t>项目</t>
    </r>
  </si>
  <si>
    <r>
      <rPr>
        <sz val="8"/>
        <rFont val="SimSun"/>
        <charset val="134"/>
      </rPr>
      <t>本月金额</t>
    </r>
  </si>
  <si>
    <r>
      <rPr>
        <sz val="8"/>
        <rFont val="SimSun"/>
        <charset val="134"/>
      </rPr>
      <t>本年累计金额</t>
    </r>
  </si>
  <si>
    <r>
      <rPr>
        <sz val="8"/>
        <rFont val="SimSun"/>
        <charset val="134"/>
      </rPr>
      <t>一、营业收入</t>
    </r>
  </si>
  <si>
    <r>
      <rPr>
        <sz val="8"/>
        <rFont val="SimSun"/>
        <charset val="134"/>
      </rPr>
      <t>减：营业成本</t>
    </r>
  </si>
  <si>
    <r>
      <rPr>
        <sz val="8"/>
        <rFont val="SimSun"/>
        <charset val="134"/>
      </rPr>
      <t>税金及附加</t>
    </r>
  </si>
  <si>
    <r>
      <rPr>
        <sz val="8"/>
        <rFont val="SimSun"/>
        <charset val="134"/>
      </rPr>
      <t>其中：消费税</t>
    </r>
  </si>
  <si>
    <r>
      <rPr>
        <sz val="8"/>
        <rFont val="SimSun"/>
        <charset val="134"/>
      </rPr>
      <t>营业税</t>
    </r>
  </si>
  <si>
    <r>
      <rPr>
        <sz val="8"/>
        <rFont val="SimSun"/>
        <charset val="134"/>
      </rPr>
      <t>城市维护建设税</t>
    </r>
  </si>
  <si>
    <r>
      <rPr>
        <sz val="8"/>
        <rFont val="SimSun"/>
        <charset val="134"/>
      </rPr>
      <t>资源税</t>
    </r>
  </si>
  <si>
    <r>
      <rPr>
        <sz val="8"/>
        <rFont val="SimSun"/>
        <charset val="134"/>
      </rPr>
      <t>土地增值税</t>
    </r>
  </si>
  <si>
    <r>
      <rPr>
        <sz val="8"/>
        <rFont val="SimSun"/>
        <charset val="134"/>
      </rPr>
      <t>城镇土地使用税、房产税、车船税、印花税</t>
    </r>
  </si>
  <si>
    <r>
      <rPr>
        <sz val="8"/>
        <rFont val="SimSun"/>
        <charset val="134"/>
      </rPr>
      <t>教育费附加、矿产资源补偿费、排污费</t>
    </r>
  </si>
  <si>
    <r>
      <rPr>
        <sz val="8"/>
        <rFont val="SimSun"/>
        <charset val="134"/>
      </rPr>
      <t>销售费用</t>
    </r>
  </si>
  <si>
    <r>
      <rPr>
        <sz val="8"/>
        <rFont val="SimSun"/>
        <charset val="134"/>
      </rPr>
      <t>其中：商品维修费</t>
    </r>
  </si>
  <si>
    <r>
      <rPr>
        <sz val="8"/>
        <rFont val="SimSun"/>
        <charset val="134"/>
      </rPr>
      <t>广告费和业务宣传费</t>
    </r>
  </si>
  <si>
    <r>
      <rPr>
        <sz val="8"/>
        <rFont val="SimSun"/>
        <charset val="134"/>
      </rPr>
      <t>管理费用</t>
    </r>
  </si>
  <si>
    <r>
      <rPr>
        <sz val="8"/>
        <rFont val="SimSun"/>
        <charset val="134"/>
      </rPr>
      <t>其中：开办费</t>
    </r>
  </si>
  <si>
    <r>
      <rPr>
        <sz val="8"/>
        <rFont val="SimSun"/>
        <charset val="134"/>
      </rPr>
      <t>业务招待费</t>
    </r>
  </si>
  <si>
    <r>
      <rPr>
        <sz val="8"/>
        <rFont val="SimSun"/>
        <charset val="134"/>
      </rPr>
      <t>研究费用</t>
    </r>
  </si>
  <si>
    <r>
      <rPr>
        <sz val="8"/>
        <rFont val="SimSun"/>
        <charset val="134"/>
      </rPr>
      <t>财务费用</t>
    </r>
  </si>
  <si>
    <r>
      <rPr>
        <sz val="8"/>
        <rFont val="SimSun"/>
        <charset val="134"/>
      </rPr>
      <t>其中：利息费用（收入以“-”号填列）</t>
    </r>
  </si>
  <si>
    <r>
      <rPr>
        <sz val="8"/>
        <rFont val="SimSun"/>
        <charset val="134"/>
      </rPr>
      <t>加：投资收益（损失以“-”号填列）</t>
    </r>
  </si>
  <si>
    <r>
      <rPr>
        <sz val="8"/>
        <rFont val="SimSun"/>
        <charset val="134"/>
      </rPr>
      <t>二、营业利润（亏损以“-”号填列）</t>
    </r>
  </si>
  <si>
    <r>
      <rPr>
        <sz val="8"/>
        <rFont val="SimSun"/>
        <charset val="134"/>
      </rPr>
      <t>加：营业外收入</t>
    </r>
  </si>
  <si>
    <r>
      <rPr>
        <sz val="8"/>
        <rFont val="SimSun"/>
        <charset val="134"/>
      </rPr>
      <t>其中：政府补助</t>
    </r>
  </si>
  <si>
    <r>
      <rPr>
        <sz val="8"/>
        <rFont val="SimSun"/>
        <charset val="134"/>
      </rPr>
      <t>减：营业外支出</t>
    </r>
  </si>
  <si>
    <r>
      <rPr>
        <sz val="8"/>
        <rFont val="SimSun"/>
        <charset val="134"/>
      </rPr>
      <t>其中：坏账损失</t>
    </r>
  </si>
  <si>
    <r>
      <rPr>
        <sz val="8"/>
        <rFont val="SimSun"/>
        <charset val="134"/>
      </rPr>
      <t>无法收回的长期债券投资损失</t>
    </r>
  </si>
  <si>
    <r>
      <rPr>
        <sz val="8"/>
        <rFont val="SimSun"/>
        <charset val="134"/>
      </rPr>
      <t>无法收回的长期股权投资损失</t>
    </r>
  </si>
  <si>
    <r>
      <rPr>
        <sz val="8"/>
        <rFont val="SimSun"/>
        <charset val="134"/>
      </rPr>
      <t>自然灾害等不可抗力因素造成的损失</t>
    </r>
  </si>
  <si>
    <r>
      <rPr>
        <sz val="8"/>
        <rFont val="SimSun"/>
        <charset val="134"/>
      </rPr>
      <t>税收滞纳金</t>
    </r>
  </si>
  <si>
    <r>
      <rPr>
        <sz val="8"/>
        <rFont val="SimSun"/>
        <charset val="134"/>
      </rPr>
      <t>三、利润总额（亏损总额以“-”号填列）</t>
    </r>
  </si>
  <si>
    <r>
      <rPr>
        <sz val="8"/>
        <rFont val="SimSun"/>
        <charset val="134"/>
      </rPr>
      <t>减：所得税费用</t>
    </r>
  </si>
  <si>
    <r>
      <rPr>
        <sz val="8"/>
        <rFont val="SimSun"/>
        <charset val="134"/>
      </rPr>
      <t>四、净利润（净亏损以“-”号填列）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</si>
</sst>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rgb="FF000000"/>
      <name val="Arial"/>
      <charset val="204"/>
    </font>
    <font>
      <b/>
      <sz val="8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SimSun"/>
      <charset val="134"/>
    </font>
    <font>
      <b/>
      <sz val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7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2"/>
    </xf>
    <xf numFmtId="0" fontId="2" fillId="0" borderId="1" xfId="0" applyNumberFormat="1" applyFont="1" applyFill="1" applyBorder="1" applyAlignment="1">
      <alignment horizontal="right" vertical="center" wrapText="1" inden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left" vertical="top" wrapText="1" indent="3"/>
    </xf>
    <xf numFmtId="0" fontId="2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pane ySplit="5" topLeftCell="A27" activePane="bottomLeft" state="frozen"/>
      <selection/>
      <selection pane="bottomLeft" activeCell="G36" sqref="G36"/>
    </sheetView>
  </sheetViews>
  <sheetFormatPr defaultColWidth="9" defaultRowHeight="13.8"/>
  <cols>
    <col min="1" max="1" width="19.5833333333333" customWidth="1"/>
    <col min="2" max="2" width="3.28333333333333" customWidth="1"/>
    <col min="3" max="4" width="11.5666666666667" customWidth="1"/>
    <col min="5" max="5" width="24.8833333333333" customWidth="1"/>
    <col min="6" max="6" width="3.28333333333333" customWidth="1"/>
    <col min="7" max="8" width="11.5666666666667" customWidth="1"/>
    <col min="9" max="9" width="13.9"/>
    <col min="10" max="10" width="12.8"/>
  </cols>
  <sheetData>
    <row r="1" ht="10.5" customHeight="1" spans="4:4">
      <c r="D1" s="13" t="s">
        <v>0</v>
      </c>
    </row>
    <row r="2" ht="10.5" customHeight="1" spans="1:1">
      <c r="A2" s="2" t="s">
        <v>1</v>
      </c>
    </row>
    <row r="3" ht="10.5" customHeight="1" spans="1:1">
      <c r="A3" s="2" t="s">
        <v>2</v>
      </c>
    </row>
    <row r="4" ht="12.75" customHeight="1" spans="1:1">
      <c r="A4" s="3" t="s">
        <v>3</v>
      </c>
    </row>
    <row r="5" ht="15.4" customHeight="1" spans="1:8">
      <c r="A5" s="4" t="s">
        <v>4</v>
      </c>
      <c r="B5" s="4" t="s">
        <v>5</v>
      </c>
      <c r="C5" s="14" t="s">
        <v>6</v>
      </c>
      <c r="D5" s="14" t="s">
        <v>7</v>
      </c>
      <c r="E5" s="4" t="s">
        <v>8</v>
      </c>
      <c r="F5" s="4" t="s">
        <v>5</v>
      </c>
      <c r="G5" s="14" t="s">
        <v>6</v>
      </c>
      <c r="H5" s="14" t="s">
        <v>7</v>
      </c>
    </row>
    <row r="6" ht="15" customHeight="1" spans="1:8">
      <c r="A6" s="8" t="s">
        <v>9</v>
      </c>
      <c r="B6" s="15"/>
      <c r="C6" s="15"/>
      <c r="D6" s="15"/>
      <c r="E6" s="8" t="s">
        <v>10</v>
      </c>
      <c r="F6" s="15"/>
      <c r="G6" s="15"/>
      <c r="H6" s="15"/>
    </row>
    <row r="7" ht="15" customHeight="1" spans="1:8">
      <c r="A7" s="8" t="s">
        <v>11</v>
      </c>
      <c r="B7" s="10">
        <v>1</v>
      </c>
      <c r="C7" s="11">
        <v>75423626.72</v>
      </c>
      <c r="D7" s="11">
        <v>113528805.86</v>
      </c>
      <c r="E7" s="8" t="s">
        <v>12</v>
      </c>
      <c r="F7" s="10">
        <v>31</v>
      </c>
      <c r="G7" s="11">
        <v>10000000</v>
      </c>
      <c r="H7" s="12">
        <v>0</v>
      </c>
    </row>
    <row r="8" ht="15" customHeight="1" spans="1:8">
      <c r="A8" s="8" t="s">
        <v>13</v>
      </c>
      <c r="B8" s="10">
        <v>2</v>
      </c>
      <c r="C8" s="12">
        <v>0</v>
      </c>
      <c r="D8" s="12">
        <v>0</v>
      </c>
      <c r="E8" s="8" t="s">
        <v>14</v>
      </c>
      <c r="F8" s="10">
        <v>32</v>
      </c>
      <c r="G8" s="12">
        <v>0</v>
      </c>
      <c r="H8" s="12">
        <v>0</v>
      </c>
    </row>
    <row r="9" ht="15" customHeight="1" spans="1:8">
      <c r="A9" s="8" t="s">
        <v>15</v>
      </c>
      <c r="B9" s="10">
        <v>3</v>
      </c>
      <c r="C9" s="12">
        <v>0</v>
      </c>
      <c r="D9" s="12">
        <v>0</v>
      </c>
      <c r="E9" s="8" t="s">
        <v>16</v>
      </c>
      <c r="F9" s="10">
        <v>33</v>
      </c>
      <c r="G9" s="12">
        <v>0</v>
      </c>
      <c r="H9" s="12">
        <v>0</v>
      </c>
    </row>
    <row r="10" ht="15" customHeight="1" spans="1:8">
      <c r="A10" s="8" t="s">
        <v>17</v>
      </c>
      <c r="B10" s="10">
        <v>4</v>
      </c>
      <c r="C10" s="12">
        <v>0</v>
      </c>
      <c r="D10" s="12">
        <v>0</v>
      </c>
      <c r="E10" s="8" t="s">
        <v>18</v>
      </c>
      <c r="F10" s="10">
        <v>34</v>
      </c>
      <c r="G10" s="11">
        <v>207552911</v>
      </c>
      <c r="H10" s="11">
        <v>249626574</v>
      </c>
    </row>
    <row r="11" ht="15" customHeight="1" spans="1:8">
      <c r="A11" s="8" t="s">
        <v>19</v>
      </c>
      <c r="B11" s="10">
        <v>5</v>
      </c>
      <c r="C11" s="11">
        <v>-97276973.16</v>
      </c>
      <c r="D11" s="11">
        <v>451535.55</v>
      </c>
      <c r="E11" s="8" t="s">
        <v>20</v>
      </c>
      <c r="F11" s="10">
        <v>35</v>
      </c>
      <c r="G11" s="12">
        <v>0</v>
      </c>
      <c r="H11" s="11">
        <v>129122.52</v>
      </c>
    </row>
    <row r="12" ht="15" customHeight="1" spans="1:8">
      <c r="A12" s="8" t="s">
        <v>21</v>
      </c>
      <c r="B12" s="10">
        <v>6</v>
      </c>
      <c r="C12" s="12">
        <v>0</v>
      </c>
      <c r="D12" s="12">
        <v>0</v>
      </c>
      <c r="E12" s="8" t="s">
        <v>22</v>
      </c>
      <c r="F12" s="10">
        <v>36</v>
      </c>
      <c r="G12" s="11">
        <v>-6079036.54</v>
      </c>
      <c r="H12" s="11">
        <v>-15511991.13</v>
      </c>
    </row>
    <row r="13" ht="15" customHeight="1" spans="1:8">
      <c r="A13" s="8" t="s">
        <v>23</v>
      </c>
      <c r="B13" s="10">
        <v>7</v>
      </c>
      <c r="C13" s="12">
        <v>0</v>
      </c>
      <c r="D13" s="12">
        <v>0</v>
      </c>
      <c r="E13" s="8" t="s">
        <v>24</v>
      </c>
      <c r="F13" s="10">
        <v>37</v>
      </c>
      <c r="G13" s="12">
        <v>0</v>
      </c>
      <c r="H13" s="12">
        <v>0</v>
      </c>
    </row>
    <row r="14" ht="15" customHeight="1" spans="1:8">
      <c r="A14" s="8" t="s">
        <v>25</v>
      </c>
      <c r="B14" s="10">
        <v>8</v>
      </c>
      <c r="C14" s="11">
        <v>52501420.19</v>
      </c>
      <c r="D14" s="11">
        <v>-69584371.22</v>
      </c>
      <c r="E14" s="8" t="s">
        <v>26</v>
      </c>
      <c r="F14" s="10">
        <v>38</v>
      </c>
      <c r="G14" s="12">
        <v>0</v>
      </c>
      <c r="H14" s="12">
        <v>0</v>
      </c>
    </row>
    <row r="15" ht="15" customHeight="1" spans="1:8">
      <c r="A15" s="8" t="s">
        <v>27</v>
      </c>
      <c r="B15" s="10">
        <v>9</v>
      </c>
      <c r="C15" s="11">
        <f>200547073.16-Sheet2!F7</f>
        <v>296389726.29</v>
      </c>
      <c r="D15" s="11">
        <v>128947142.99</v>
      </c>
      <c r="E15" s="8" t="s">
        <v>28</v>
      </c>
      <c r="F15" s="10">
        <v>39</v>
      </c>
      <c r="G15" s="11">
        <v>490974</v>
      </c>
      <c r="H15" s="11">
        <v>-40374839.02</v>
      </c>
    </row>
    <row r="16" ht="15" customHeight="1" spans="1:8">
      <c r="A16" s="16" t="s">
        <v>29</v>
      </c>
      <c r="B16" s="10">
        <v>10</v>
      </c>
      <c r="C16" s="12">
        <v>0</v>
      </c>
      <c r="D16" s="12">
        <v>0</v>
      </c>
      <c r="E16" s="8" t="s">
        <v>30</v>
      </c>
      <c r="F16" s="10">
        <v>40</v>
      </c>
      <c r="G16" s="12">
        <v>0</v>
      </c>
      <c r="H16" s="12">
        <v>0</v>
      </c>
    </row>
    <row r="17" ht="15" customHeight="1" spans="1:8">
      <c r="A17" s="8" t="s">
        <v>31</v>
      </c>
      <c r="B17" s="10">
        <v>11</v>
      </c>
      <c r="C17" s="12">
        <v>0</v>
      </c>
      <c r="D17" s="12">
        <v>0</v>
      </c>
      <c r="E17" s="8" t="s">
        <v>32</v>
      </c>
      <c r="F17" s="10">
        <v>41</v>
      </c>
      <c r="G17" s="11">
        <f>+G7+G10+G12+G15</f>
        <v>211964848.46</v>
      </c>
      <c r="H17" s="11">
        <f>+H7+H10+H12+H15+H11</f>
        <v>193868866.37</v>
      </c>
    </row>
    <row r="18" ht="15" customHeight="1" spans="1:8">
      <c r="A18" s="8" t="s">
        <v>33</v>
      </c>
      <c r="B18" s="10">
        <v>12</v>
      </c>
      <c r="C18" s="12">
        <v>0</v>
      </c>
      <c r="D18" s="12">
        <v>0</v>
      </c>
      <c r="E18" s="8" t="s">
        <v>34</v>
      </c>
      <c r="F18" s="15"/>
      <c r="G18" s="15"/>
      <c r="H18" s="15"/>
    </row>
    <row r="19" ht="15" customHeight="1" spans="1:8">
      <c r="A19" s="8" t="s">
        <v>35</v>
      </c>
      <c r="B19" s="10">
        <v>13</v>
      </c>
      <c r="C19" s="12">
        <v>0</v>
      </c>
      <c r="D19" s="12">
        <v>0</v>
      </c>
      <c r="E19" s="8" t="s">
        <v>36</v>
      </c>
      <c r="F19" s="10">
        <v>42</v>
      </c>
      <c r="G19" s="12">
        <v>0</v>
      </c>
      <c r="H19" s="12">
        <v>0</v>
      </c>
    </row>
    <row r="20" ht="15" customHeight="1" spans="1:8">
      <c r="A20" s="8" t="s">
        <v>37</v>
      </c>
      <c r="B20" s="10">
        <v>14</v>
      </c>
      <c r="C20" s="12">
        <v>0</v>
      </c>
      <c r="D20" s="12">
        <v>0</v>
      </c>
      <c r="E20" s="8" t="s">
        <v>38</v>
      </c>
      <c r="F20" s="10">
        <v>43</v>
      </c>
      <c r="G20" s="12">
        <v>0</v>
      </c>
      <c r="H20" s="12">
        <v>0</v>
      </c>
    </row>
    <row r="21" ht="15" customHeight="1" spans="1:8">
      <c r="A21" s="8" t="s">
        <v>39</v>
      </c>
      <c r="B21" s="10">
        <v>15</v>
      </c>
      <c r="C21" s="11">
        <f>+C7+C11+C14+C15</f>
        <v>327037800.04</v>
      </c>
      <c r="D21" s="11">
        <f>+D7+D11+D14+D15</f>
        <v>173343113.18</v>
      </c>
      <c r="E21" s="8" t="s">
        <v>40</v>
      </c>
      <c r="F21" s="10">
        <v>44</v>
      </c>
      <c r="G21" s="12">
        <v>0</v>
      </c>
      <c r="H21" s="12">
        <v>0</v>
      </c>
    </row>
    <row r="22" ht="15" customHeight="1" spans="1:8">
      <c r="A22" s="8" t="s">
        <v>41</v>
      </c>
      <c r="B22" s="15"/>
      <c r="C22" s="15"/>
      <c r="D22" s="15"/>
      <c r="E22" s="8" t="s">
        <v>42</v>
      </c>
      <c r="F22" s="10">
        <v>45</v>
      </c>
      <c r="G22" s="12">
        <v>0</v>
      </c>
      <c r="H22" s="12">
        <v>0</v>
      </c>
    </row>
    <row r="23" ht="15" customHeight="1" spans="1:8">
      <c r="A23" s="8" t="s">
        <v>43</v>
      </c>
      <c r="B23" s="10">
        <v>16</v>
      </c>
      <c r="C23" s="12">
        <v>0</v>
      </c>
      <c r="D23" s="12">
        <v>0</v>
      </c>
      <c r="E23" s="8" t="s">
        <v>44</v>
      </c>
      <c r="F23" s="10">
        <v>46</v>
      </c>
      <c r="G23" s="12">
        <v>0</v>
      </c>
      <c r="H23" s="12">
        <v>0</v>
      </c>
    </row>
    <row r="24" ht="15" customHeight="1" spans="1:8">
      <c r="A24" s="8" t="s">
        <v>45</v>
      </c>
      <c r="B24" s="10">
        <v>17</v>
      </c>
      <c r="C24" s="12">
        <v>0</v>
      </c>
      <c r="D24" s="12">
        <v>0</v>
      </c>
      <c r="E24" s="8" t="s">
        <v>46</v>
      </c>
      <c r="F24" s="10">
        <v>47</v>
      </c>
      <c r="G24" s="11">
        <f>+G17+G23</f>
        <v>211964848.46</v>
      </c>
      <c r="H24" s="11">
        <f>+H17+H23</f>
        <v>193868866.37</v>
      </c>
    </row>
    <row r="25" ht="15" customHeight="1" spans="1:8">
      <c r="A25" s="8" t="s">
        <v>47</v>
      </c>
      <c r="B25" s="10">
        <v>18</v>
      </c>
      <c r="C25" s="11">
        <v>26910</v>
      </c>
      <c r="D25" s="11">
        <v>23410</v>
      </c>
      <c r="E25" s="15"/>
      <c r="F25" s="15"/>
      <c r="G25" s="15"/>
      <c r="H25" s="15"/>
    </row>
    <row r="26" ht="15" customHeight="1" spans="1:8">
      <c r="A26" s="16" t="s">
        <v>48</v>
      </c>
      <c r="B26" s="10">
        <v>19</v>
      </c>
      <c r="C26" s="11">
        <v>15672.71</v>
      </c>
      <c r="D26" s="11">
        <v>7428.23</v>
      </c>
      <c r="E26" s="15"/>
      <c r="F26" s="15"/>
      <c r="G26" s="15"/>
      <c r="H26" s="15"/>
    </row>
    <row r="27" ht="15" customHeight="1" spans="1:8">
      <c r="A27" s="8" t="s">
        <v>49</v>
      </c>
      <c r="B27" s="10">
        <v>20</v>
      </c>
      <c r="C27" s="11">
        <v>11237.29</v>
      </c>
      <c r="D27" s="11">
        <v>15981.77</v>
      </c>
      <c r="E27" s="15"/>
      <c r="F27" s="15"/>
      <c r="G27" s="15"/>
      <c r="H27" s="15"/>
    </row>
    <row r="28" ht="15" customHeight="1" spans="1:8">
      <c r="A28" s="8" t="s">
        <v>50</v>
      </c>
      <c r="B28" s="10">
        <v>21</v>
      </c>
      <c r="C28" s="12">
        <v>0</v>
      </c>
      <c r="D28" s="12">
        <v>0</v>
      </c>
      <c r="E28" s="15"/>
      <c r="F28" s="15"/>
      <c r="G28" s="15"/>
      <c r="H28" s="15"/>
    </row>
    <row r="29" ht="15" customHeight="1" spans="1:8">
      <c r="A29" s="8" t="s">
        <v>51</v>
      </c>
      <c r="B29" s="10">
        <v>22</v>
      </c>
      <c r="C29" s="12">
        <v>0</v>
      </c>
      <c r="D29" s="12">
        <v>0</v>
      </c>
      <c r="E29" s="15"/>
      <c r="F29" s="15"/>
      <c r="G29" s="15"/>
      <c r="H29" s="15"/>
    </row>
    <row r="30" ht="15" customHeight="1" spans="1:8">
      <c r="A30" s="8" t="s">
        <v>52</v>
      </c>
      <c r="B30" s="10">
        <v>23</v>
      </c>
      <c r="C30" s="12">
        <v>0</v>
      </c>
      <c r="D30" s="12">
        <v>0</v>
      </c>
      <c r="E30" s="15"/>
      <c r="F30" s="15"/>
      <c r="G30" s="15"/>
      <c r="H30" s="15"/>
    </row>
    <row r="31" ht="15" customHeight="1" spans="1:8">
      <c r="A31" s="8" t="s">
        <v>53</v>
      </c>
      <c r="B31" s="10">
        <v>24</v>
      </c>
      <c r="C31" s="12">
        <v>0</v>
      </c>
      <c r="D31" s="12">
        <v>0</v>
      </c>
      <c r="E31" s="8" t="s">
        <v>54</v>
      </c>
      <c r="F31" s="15"/>
      <c r="G31" s="15"/>
      <c r="H31" s="15"/>
    </row>
    <row r="32" ht="15" customHeight="1" spans="1:8">
      <c r="A32" s="8" t="s">
        <v>55</v>
      </c>
      <c r="B32" s="10">
        <v>25</v>
      </c>
      <c r="C32" s="12">
        <v>0</v>
      </c>
      <c r="D32" s="12">
        <v>0</v>
      </c>
      <c r="E32" s="8" t="s">
        <v>56</v>
      </c>
      <c r="F32" s="10">
        <v>48</v>
      </c>
      <c r="G32" s="12">
        <v>0</v>
      </c>
      <c r="H32" s="12">
        <v>0</v>
      </c>
    </row>
    <row r="33" ht="15" customHeight="1" spans="1:10">
      <c r="A33" s="8" t="s">
        <v>57</v>
      </c>
      <c r="B33" s="10">
        <v>26</v>
      </c>
      <c r="C33" s="12">
        <v>0</v>
      </c>
      <c r="D33" s="12">
        <v>0</v>
      </c>
      <c r="E33" s="8" t="s">
        <v>58</v>
      </c>
      <c r="F33" s="10">
        <v>49</v>
      </c>
      <c r="G33" s="12">
        <v>0</v>
      </c>
      <c r="H33" s="12">
        <v>0</v>
      </c>
      <c r="J33">
        <f>+G35*0.1</f>
        <v>10357576.9983</v>
      </c>
    </row>
    <row r="34" ht="15" customHeight="1" spans="1:8">
      <c r="A34" s="8" t="s">
        <v>59</v>
      </c>
      <c r="B34" s="10">
        <v>27</v>
      </c>
      <c r="C34" s="12">
        <v>0</v>
      </c>
      <c r="D34" s="12">
        <v>0</v>
      </c>
      <c r="E34" s="8" t="s">
        <v>60</v>
      </c>
      <c r="F34" s="10">
        <v>50</v>
      </c>
      <c r="G34" s="12">
        <v>11508418.887</v>
      </c>
      <c r="H34" s="12">
        <v>0</v>
      </c>
    </row>
    <row r="35" ht="15" customHeight="1" spans="1:9">
      <c r="A35" s="8" t="s">
        <v>61</v>
      </c>
      <c r="B35" s="10">
        <v>28</v>
      </c>
      <c r="C35" s="12">
        <v>0</v>
      </c>
      <c r="D35" s="12">
        <v>0</v>
      </c>
      <c r="E35" s="8" t="s">
        <v>62</v>
      </c>
      <c r="F35" s="10">
        <v>51</v>
      </c>
      <c r="G35" s="11">
        <f>19241535.74-Sheet2!F7-G34</f>
        <v>103575769.983</v>
      </c>
      <c r="H35" s="11">
        <v>-20509771.42</v>
      </c>
      <c r="I35">
        <f>+G35-H35</f>
        <v>124085541.403</v>
      </c>
    </row>
    <row r="36" ht="15" customHeight="1" spans="1:8">
      <c r="A36" s="8" t="s">
        <v>63</v>
      </c>
      <c r="B36" s="10">
        <v>29</v>
      </c>
      <c r="C36" s="11">
        <v>11237.29</v>
      </c>
      <c r="D36" s="11">
        <v>15981.77</v>
      </c>
      <c r="E36" s="8" t="s">
        <v>64</v>
      </c>
      <c r="F36" s="10">
        <v>52</v>
      </c>
      <c r="G36" s="11">
        <f>+G35+G34+G33+G32</f>
        <v>115084188.87</v>
      </c>
      <c r="H36" s="11">
        <f>+H35+H34+H33+H32</f>
        <v>-20509771.42</v>
      </c>
    </row>
    <row r="37" ht="10.5" customHeight="1" spans="1:8">
      <c r="A37" s="8" t="s">
        <v>65</v>
      </c>
      <c r="B37" s="10">
        <v>30</v>
      </c>
      <c r="C37" s="11">
        <f>+C36+C21</f>
        <v>327049037.33</v>
      </c>
      <c r="D37" s="11">
        <f>+D36+D21</f>
        <v>173359094.95</v>
      </c>
      <c r="E37" s="8" t="s">
        <v>66</v>
      </c>
      <c r="F37" s="10">
        <v>53</v>
      </c>
      <c r="G37" s="11">
        <f>+G36+G24</f>
        <v>327049037.33</v>
      </c>
      <c r="H37" s="11">
        <f>+H36+H24</f>
        <v>173359094.95</v>
      </c>
    </row>
  </sheetData>
  <mergeCells count="4">
    <mergeCell ref="D1:H1"/>
    <mergeCell ref="A2:H2"/>
    <mergeCell ref="A3:H3"/>
    <mergeCell ref="A4:H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6" workbookViewId="0">
      <selection activeCell="E37" sqref="E37"/>
    </sheetView>
  </sheetViews>
  <sheetFormatPr defaultColWidth="9" defaultRowHeight="13.8" outlineLevelCol="5"/>
  <cols>
    <col min="1" max="1" width="23.7333333333333" customWidth="1"/>
    <col min="2" max="2" width="25.35" customWidth="1"/>
    <col min="3" max="3" width="7.48333333333333" customWidth="1"/>
    <col min="4" max="4" width="15.0916666666667" hidden="1" customWidth="1"/>
    <col min="5" max="5" width="14.8416666666667" customWidth="1"/>
    <col min="6" max="6" width="13.9"/>
  </cols>
  <sheetData>
    <row r="1" ht="10.5" customHeight="1" spans="2:2">
      <c r="B1" s="1" t="s">
        <v>67</v>
      </c>
    </row>
    <row r="2" ht="10.5" customHeight="1" spans="1:1">
      <c r="A2" s="2" t="s">
        <v>68</v>
      </c>
    </row>
    <row r="3" ht="10.5" customHeight="1" spans="1:1">
      <c r="A3" s="2" t="s">
        <v>2</v>
      </c>
    </row>
    <row r="4" ht="12.75" customHeight="1" spans="1:1">
      <c r="A4" s="3" t="s">
        <v>3</v>
      </c>
    </row>
    <row r="5" ht="15.4" customHeight="1" spans="1:5">
      <c r="A5" s="4" t="s">
        <v>69</v>
      </c>
      <c r="B5" s="5"/>
      <c r="C5" s="4" t="s">
        <v>5</v>
      </c>
      <c r="D5" s="6" t="s">
        <v>70</v>
      </c>
      <c r="E5" s="7" t="s">
        <v>71</v>
      </c>
    </row>
    <row r="6" ht="15" customHeight="1" spans="1:5">
      <c r="A6" s="8" t="s">
        <v>72</v>
      </c>
      <c r="B6" s="9"/>
      <c r="C6" s="10">
        <v>1</v>
      </c>
      <c r="D6" s="11">
        <v>28056300.02</v>
      </c>
      <c r="E6" s="11">
        <v>301203348.63</v>
      </c>
    </row>
    <row r="7" ht="15" customHeight="1" spans="1:6">
      <c r="A7" s="8" t="s">
        <v>73</v>
      </c>
      <c r="B7" s="9"/>
      <c r="C7" s="10">
        <v>2</v>
      </c>
      <c r="D7" s="11">
        <v>22049010.65</v>
      </c>
      <c r="E7" s="11">
        <f>239299308.98+F7</f>
        <v>143456655.85</v>
      </c>
      <c r="F7">
        <v>-95842653.13</v>
      </c>
    </row>
    <row r="8" ht="15" customHeight="1" spans="1:5">
      <c r="A8" s="8" t="s">
        <v>74</v>
      </c>
      <c r="B8" s="9"/>
      <c r="C8" s="10">
        <v>3</v>
      </c>
      <c r="D8" s="11">
        <v>1297709.55</v>
      </c>
      <c r="E8" s="11">
        <v>5706802.87</v>
      </c>
    </row>
    <row r="9" ht="15" customHeight="1" spans="1:5">
      <c r="A9" s="8" t="s">
        <v>75</v>
      </c>
      <c r="B9" s="9"/>
      <c r="C9" s="10">
        <v>4</v>
      </c>
      <c r="D9" s="12">
        <v>0</v>
      </c>
      <c r="E9" s="12">
        <v>0</v>
      </c>
    </row>
    <row r="10" ht="15" customHeight="1" spans="1:5">
      <c r="A10" s="8" t="s">
        <v>76</v>
      </c>
      <c r="B10" s="9"/>
      <c r="C10" s="10">
        <v>5</v>
      </c>
      <c r="D10" s="12">
        <v>0</v>
      </c>
      <c r="E10" s="12">
        <v>0</v>
      </c>
    </row>
    <row r="11" ht="15" customHeight="1" spans="1:5">
      <c r="A11" s="8" t="s">
        <v>77</v>
      </c>
      <c r="B11" s="9"/>
      <c r="C11" s="10">
        <v>6</v>
      </c>
      <c r="D11" s="12">
        <v>0</v>
      </c>
      <c r="E11" s="12">
        <v>0</v>
      </c>
    </row>
    <row r="12" ht="15" customHeight="1" spans="1:5">
      <c r="A12" s="8" t="s">
        <v>78</v>
      </c>
      <c r="B12" s="9"/>
      <c r="C12" s="10">
        <v>7</v>
      </c>
      <c r="D12" s="12">
        <v>0</v>
      </c>
      <c r="E12" s="12">
        <v>0</v>
      </c>
    </row>
    <row r="13" ht="15" customHeight="1" spans="1:5">
      <c r="A13" s="8" t="s">
        <v>79</v>
      </c>
      <c r="B13" s="9"/>
      <c r="C13" s="10">
        <v>8</v>
      </c>
      <c r="D13" s="12">
        <v>0</v>
      </c>
      <c r="E13" s="12">
        <v>0</v>
      </c>
    </row>
    <row r="14" ht="15" customHeight="1" spans="1:5">
      <c r="A14" s="8" t="s">
        <v>80</v>
      </c>
      <c r="B14" s="9"/>
      <c r="C14" s="10">
        <v>9</v>
      </c>
      <c r="D14" s="12">
        <v>0</v>
      </c>
      <c r="E14" s="12">
        <v>0</v>
      </c>
    </row>
    <row r="15" ht="15" customHeight="1" spans="1:5">
      <c r="A15" s="8" t="s">
        <v>81</v>
      </c>
      <c r="B15" s="9"/>
      <c r="C15" s="10">
        <v>10</v>
      </c>
      <c r="D15" s="12">
        <v>0</v>
      </c>
      <c r="E15" s="12">
        <v>0</v>
      </c>
    </row>
    <row r="16" ht="15" customHeight="1" spans="1:5">
      <c r="A16" s="8" t="s">
        <v>82</v>
      </c>
      <c r="B16" s="9"/>
      <c r="C16" s="10">
        <v>11</v>
      </c>
      <c r="D16" s="11">
        <v>3932353.18</v>
      </c>
      <c r="E16" s="11">
        <v>6286897.96</v>
      </c>
    </row>
    <row r="17" ht="15" customHeight="1" spans="1:5">
      <c r="A17" s="8" t="s">
        <v>83</v>
      </c>
      <c r="B17" s="9"/>
      <c r="C17" s="10">
        <v>12</v>
      </c>
      <c r="D17" s="12">
        <v>0</v>
      </c>
      <c r="E17" s="12">
        <v>0</v>
      </c>
    </row>
    <row r="18" ht="15" customHeight="1" spans="1:5">
      <c r="A18" s="8" t="s">
        <v>84</v>
      </c>
      <c r="B18" s="9"/>
      <c r="C18" s="10">
        <v>13</v>
      </c>
      <c r="D18" s="12">
        <v>0</v>
      </c>
      <c r="E18" s="12">
        <v>0</v>
      </c>
    </row>
    <row r="19" ht="15" customHeight="1" spans="1:5">
      <c r="A19" s="8" t="s">
        <v>85</v>
      </c>
      <c r="B19" s="9"/>
      <c r="C19" s="10">
        <v>14</v>
      </c>
      <c r="D19" s="11">
        <v>588791.59</v>
      </c>
      <c r="E19" s="11">
        <v>2363673.32</v>
      </c>
    </row>
    <row r="20" ht="15" customHeight="1" spans="1:5">
      <c r="A20" s="8" t="s">
        <v>86</v>
      </c>
      <c r="B20" s="9"/>
      <c r="C20" s="10">
        <v>15</v>
      </c>
      <c r="D20" s="12">
        <v>0</v>
      </c>
      <c r="E20" s="12">
        <v>0</v>
      </c>
    </row>
    <row r="21" ht="15" customHeight="1" spans="1:5">
      <c r="A21" s="8" t="s">
        <v>87</v>
      </c>
      <c r="B21" s="9"/>
      <c r="C21" s="10">
        <v>16</v>
      </c>
      <c r="D21" s="12">
        <v>0</v>
      </c>
      <c r="E21" s="12">
        <v>0</v>
      </c>
    </row>
    <row r="22" ht="15" customHeight="1" spans="1:5">
      <c r="A22" s="8" t="s">
        <v>88</v>
      </c>
      <c r="B22" s="9"/>
      <c r="C22" s="10">
        <v>17</v>
      </c>
      <c r="D22" s="12">
        <v>0</v>
      </c>
      <c r="E22" s="12">
        <v>0</v>
      </c>
    </row>
    <row r="23" ht="15" customHeight="1" spans="1:5">
      <c r="A23" s="8" t="s">
        <v>89</v>
      </c>
      <c r="B23" s="9"/>
      <c r="C23" s="10">
        <v>18</v>
      </c>
      <c r="D23" s="11">
        <v>-356362.8</v>
      </c>
      <c r="E23" s="11">
        <v>216159.18</v>
      </c>
    </row>
    <row r="24" ht="15" customHeight="1" spans="1:5">
      <c r="A24" s="8" t="s">
        <v>90</v>
      </c>
      <c r="B24" s="9"/>
      <c r="C24" s="10">
        <v>19</v>
      </c>
      <c r="D24" s="12">
        <v>0</v>
      </c>
      <c r="E24" s="12">
        <v>0</v>
      </c>
    </row>
    <row r="25" ht="15" customHeight="1" spans="1:5">
      <c r="A25" s="8" t="s">
        <v>91</v>
      </c>
      <c r="B25" s="9"/>
      <c r="C25" s="10">
        <v>20</v>
      </c>
      <c r="D25" s="12">
        <v>0</v>
      </c>
      <c r="E25" s="12">
        <v>0</v>
      </c>
    </row>
    <row r="26" ht="15" customHeight="1" spans="1:5">
      <c r="A26" s="8" t="s">
        <v>92</v>
      </c>
      <c r="B26" s="9"/>
      <c r="C26" s="10">
        <v>21</v>
      </c>
      <c r="D26" s="11">
        <v>544797.85</v>
      </c>
      <c r="E26" s="11">
        <f>+E6-E7-E8-E16-E19-E23</f>
        <v>143173159.45</v>
      </c>
    </row>
    <row r="27" ht="15" customHeight="1" spans="1:5">
      <c r="A27" s="8" t="s">
        <v>93</v>
      </c>
      <c r="B27" s="9"/>
      <c r="C27" s="10">
        <v>22</v>
      </c>
      <c r="D27" s="11">
        <v>28238.39</v>
      </c>
      <c r="E27" s="11">
        <v>44567.51</v>
      </c>
    </row>
    <row r="28" ht="15" customHeight="1" spans="1:5">
      <c r="A28" s="8" t="s">
        <v>94</v>
      </c>
      <c r="B28" s="9"/>
      <c r="C28" s="10">
        <v>23</v>
      </c>
      <c r="D28" s="12">
        <v>0</v>
      </c>
      <c r="E28" s="12">
        <v>0</v>
      </c>
    </row>
    <row r="29" ht="15" customHeight="1" spans="1:5">
      <c r="A29" s="8" t="s">
        <v>95</v>
      </c>
      <c r="B29" s="9"/>
      <c r="C29" s="10">
        <v>24</v>
      </c>
      <c r="D29" s="12">
        <v>0</v>
      </c>
      <c r="E29" s="11">
        <v>270000</v>
      </c>
    </row>
    <row r="30" ht="15" customHeight="1" spans="1:5">
      <c r="A30" s="8" t="s">
        <v>96</v>
      </c>
      <c r="B30" s="9"/>
      <c r="C30" s="10">
        <v>25</v>
      </c>
      <c r="D30" s="12">
        <v>0</v>
      </c>
      <c r="E30" s="12">
        <v>0</v>
      </c>
    </row>
    <row r="31" ht="15" customHeight="1" spans="1:5">
      <c r="A31" s="8" t="s">
        <v>97</v>
      </c>
      <c r="B31" s="9"/>
      <c r="C31" s="10">
        <v>26</v>
      </c>
      <c r="D31" s="12">
        <v>0</v>
      </c>
      <c r="E31" s="12">
        <v>0</v>
      </c>
    </row>
    <row r="32" ht="15" customHeight="1" spans="1:5">
      <c r="A32" s="8" t="s">
        <v>98</v>
      </c>
      <c r="B32" s="9"/>
      <c r="C32" s="10">
        <v>27</v>
      </c>
      <c r="D32" s="12">
        <v>0</v>
      </c>
      <c r="E32" s="12">
        <v>0</v>
      </c>
    </row>
    <row r="33" ht="15" customHeight="1" spans="1:5">
      <c r="A33" s="8" t="s">
        <v>99</v>
      </c>
      <c r="B33" s="9"/>
      <c r="C33" s="10">
        <v>28</v>
      </c>
      <c r="D33" s="12">
        <v>0</v>
      </c>
      <c r="E33" s="12">
        <v>0</v>
      </c>
    </row>
    <row r="34" ht="15" customHeight="1" spans="1:5">
      <c r="A34" s="8" t="s">
        <v>100</v>
      </c>
      <c r="B34" s="9"/>
      <c r="C34" s="10">
        <v>29</v>
      </c>
      <c r="D34" s="12">
        <v>0</v>
      </c>
      <c r="E34" s="12">
        <v>0</v>
      </c>
    </row>
    <row r="35" ht="15" customHeight="1" spans="1:5">
      <c r="A35" s="8" t="s">
        <v>101</v>
      </c>
      <c r="B35" s="9"/>
      <c r="C35" s="10">
        <v>30</v>
      </c>
      <c r="D35" s="11">
        <v>573036.24</v>
      </c>
      <c r="E35" s="11">
        <f>E26+E27-E29</f>
        <v>142947726.96</v>
      </c>
    </row>
    <row r="36" ht="15" customHeight="1" spans="1:5">
      <c r="A36" s="8" t="s">
        <v>102</v>
      </c>
      <c r="B36" s="9"/>
      <c r="C36" s="10">
        <v>31</v>
      </c>
      <c r="D36" s="11">
        <v>4922048.54</v>
      </c>
      <c r="E36" s="11">
        <v>6838210.35</v>
      </c>
    </row>
    <row r="37" ht="15.75" customHeight="1" spans="1:5">
      <c r="A37" s="8" t="s">
        <v>103</v>
      </c>
      <c r="B37" s="9"/>
      <c r="C37" s="10">
        <v>32</v>
      </c>
      <c r="D37" s="11">
        <v>-4349012.3</v>
      </c>
      <c r="E37" s="11">
        <f>+E35-E36</f>
        <v>136109516.61</v>
      </c>
    </row>
  </sheetData>
  <mergeCells count="37">
    <mergeCell ref="B1:E1"/>
    <mergeCell ref="A2:E2"/>
    <mergeCell ref="A3:E3"/>
    <mergeCell ref="A4:E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齐颜芳</cp:lastModifiedBy>
  <dcterms:created xsi:type="dcterms:W3CDTF">2025-01-15T16:04:00Z</dcterms:created>
  <dcterms:modified xsi:type="dcterms:W3CDTF">2025-05-29T03:59:28Z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2025-05-29T03:29:24Z</vt:filetime>
  </property>
  <property fmtid="{D5CDD505-2E9C-101B-9397-08002B2CF9AE}" pid="4" name="ICV">
    <vt:lpwstr>E44401F152674ACBA4E60852CFE441A1_13</vt:lpwstr>
  </property>
  <property fmtid="{D5CDD505-2E9C-101B-9397-08002B2CF9AE}" pid="5" name="KSOProductBuildVer">
    <vt:lpwstr>2052-12.1.0.21171</vt:lpwstr>
  </property>
</Properties>
</file>