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<sst xmlns="http://schemas.openxmlformats.org/spreadsheetml/2006/main" count="153" uniqueCount="115">
  <si>
    <t>画堂春·锦2025年2月客介明细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</si>
  <si>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</si>
  <si>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</si>
  <si>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</si>
  <si>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</si>
  <si>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</si>
  <si>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</si>
  <si>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</si>
  <si>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</si>
  <si>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</si>
  <si>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扣除个人所得税</t>
  </si>
  <si>
    <t>实发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</si>
  <si>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</si>
  <si>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</si>
  <si>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</si>
  <si>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</si>
  <si>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</si>
  <si>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</si>
  <si>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</si>
  <si>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宋昌瑾</t>
  </si>
  <si>
    <t>1-1-401</t>
  </si>
  <si>
    <t>郭玲玲</t>
  </si>
  <si>
    <t>652829199102090028</t>
  </si>
  <si>
    <t>6217004560007350146</t>
  </si>
  <si>
    <t>中国建设银行</t>
  </si>
  <si>
    <t>开发票</t>
  </si>
  <si>
    <t>李福晴</t>
  </si>
  <si>
    <t>贾磊</t>
  </si>
  <si>
    <t>1-1-402</t>
  </si>
  <si>
    <t>赵会芳</t>
  </si>
  <si>
    <t>411627199402206927</t>
  </si>
  <si>
    <t>6222023010005545633</t>
  </si>
  <si>
    <t>中国工商银行</t>
  </si>
  <si>
    <t>李秀莲</t>
  </si>
  <si>
    <t>熊鑫</t>
  </si>
  <si>
    <t>1-1-601</t>
  </si>
  <si>
    <t>贾方杰</t>
  </si>
  <si>
    <t>622827199409070330</t>
  </si>
  <si>
    <t>6217661199602306866</t>
  </si>
  <si>
    <t>昆仑银行</t>
  </si>
  <si>
    <t>刘思汉</t>
  </si>
  <si>
    <t>武伟东</t>
  </si>
  <si>
    <t>4-1-801</t>
  </si>
  <si>
    <t>张小敏</t>
  </si>
  <si>
    <t>320322197010303621</t>
  </si>
  <si>
    <t>6214994600028313</t>
  </si>
  <si>
    <t>袁宇龙</t>
  </si>
  <si>
    <t>4-2-701</t>
  </si>
  <si>
    <t>刘敏</t>
  </si>
  <si>
    <t>511023197401127828</t>
  </si>
  <si>
    <t>6228482508368987772</t>
  </si>
  <si>
    <t>中国农业银行</t>
  </si>
  <si>
    <t>刘传祥</t>
  </si>
  <si>
    <t>7-1-1102</t>
  </si>
  <si>
    <t>王刚</t>
  </si>
  <si>
    <t>652801197804176111</t>
  </si>
  <si>
    <t>6212263010002556542</t>
  </si>
  <si>
    <t>刘宁宁</t>
  </si>
  <si>
    <t>付荣淼</t>
  </si>
  <si>
    <t>7-2-202</t>
  </si>
  <si>
    <t>何万伟</t>
  </si>
  <si>
    <t>652924199309082918</t>
  </si>
  <si>
    <t>6210814560000411908</t>
  </si>
  <si>
    <t>潘亦玹</t>
  </si>
  <si>
    <t>牛燕</t>
  </si>
  <si>
    <t>14-1层15</t>
  </si>
  <si>
    <t>张启豪</t>
  </si>
  <si>
    <t>412728199812164611</t>
  </si>
  <si>
    <t>6216618300018286041</t>
  </si>
  <si>
    <t>中国银行</t>
  </si>
  <si>
    <t>闫金秀</t>
  </si>
  <si>
    <t>张可欣</t>
  </si>
  <si>
    <t>15-2层06</t>
  </si>
  <si>
    <t>青日峰</t>
  </si>
  <si>
    <t>612325198006032114</t>
  </si>
  <si>
    <t>6228482508768580078</t>
  </si>
  <si>
    <t>王荣</t>
  </si>
  <si>
    <t>张芸绮</t>
  </si>
  <si>
    <t>19-1层13</t>
  </si>
  <si>
    <t>罗亮</t>
  </si>
  <si>
    <t>652801199209083710</t>
  </si>
  <si>
    <t>6212263010002664031</t>
  </si>
  <si>
    <t>赵江龙</t>
  </si>
  <si>
    <t>19-1层14</t>
  </si>
  <si>
    <t>19-1层18</t>
  </si>
  <si>
    <t>张文萍</t>
  </si>
  <si>
    <t>8-2-301</t>
  </si>
  <si>
    <t>巴州大唐房地产经纪有限公司</t>
  </si>
  <si>
    <t>91652801MA776E8Y64</t>
  </si>
  <si>
    <t>88812100186860000018</t>
  </si>
  <si>
    <t>昆仑银行股份有限公司库尔勒石油花园支行</t>
  </si>
  <si>
    <t>李晴</t>
  </si>
  <si>
    <t>王秋香</t>
  </si>
  <si>
    <t>15-2层05</t>
  </si>
  <si>
    <t>王艺</t>
  </si>
  <si>
    <t>652801199101105527</t>
  </si>
  <si>
    <t>购物卡</t>
  </si>
  <si>
    <t>张玉琴</t>
  </si>
  <si>
    <t>齐杏丽</t>
  </si>
  <si>
    <t>4-1-501</t>
  </si>
  <si>
    <t>郑新国</t>
  </si>
  <si>
    <t>652823196607153037</t>
  </si>
  <si>
    <t>连阵阵</t>
  </si>
  <si>
    <t>孙悦冰</t>
  </si>
  <si>
    <t>4-2-801</t>
  </si>
  <si>
    <t>王杰</t>
  </si>
  <si>
    <t>654223199810192915</t>
  </si>
  <si>
    <t>马宏伟</t>
  </si>
  <si>
    <t>6-2-302</t>
  </si>
  <si>
    <t>周豪</t>
  </si>
  <si>
    <t>652928199111060014</t>
  </si>
  <si>
    <t>龙代平</t>
  </si>
  <si>
    <t>6-2-601</t>
  </si>
  <si>
    <t>丁晓琴</t>
  </si>
  <si>
    <t>622621199201013426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</si>
</sst>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theme="1"/>
      <name val="Times New Roman"/>
      <charset val="0"/>
    </font>
    <font>
      <sz val="9"/>
      <name val="宋体"/>
      <charset val="134"/>
      <scheme val="minor"/>
    </font>
    <font>
      <sz val="9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3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1"/>
  <sheetViews>
    <sheetView tabSelected="1" workbookViewId="0">
      <selection activeCell="N3" sqref="N$1:N$1048576"/>
    </sheetView>
  </sheetViews>
  <sheetFormatPr defaultColWidth="9" defaultRowHeight="10.8"/>
  <cols>
    <col min="1" max="1" width="2.88888888888889" style="2" customWidth="1"/>
    <col min="2" max="2" width="9" style="2"/>
    <col min="3" max="3" width="8.62962962962963" style="2" customWidth="1"/>
    <col min="4" max="4" width="7.87037037037037" style="2" customWidth="1"/>
    <col min="5" max="5" width="9.66666666666667" style="2"/>
    <col min="6" max="6" width="8.5" style="2" customWidth="1"/>
    <col min="7" max="7" width="10" style="2" customWidth="1"/>
    <col min="8" max="8" width="13" style="2" customWidth="1"/>
    <col min="9" max="9" width="12.4444444444444" style="3" customWidth="1"/>
    <col min="10" max="10" width="11.4444444444444" style="3" customWidth="1"/>
    <col min="11" max="11" width="12.4444444444444" style="3" customWidth="1"/>
    <col min="12" max="12" width="10.1296296296296" style="2"/>
    <col min="13" max="13" width="10.3796296296296" style="2"/>
    <col min="14" max="14" width="13.1296296296296" style="2" hidden="1" customWidth="1"/>
    <col min="15" max="15" width="12" style="2" customWidth="1"/>
    <col min="16" max="16" width="6.55555555555556" style="2" customWidth="1"/>
    <col min="17" max="17" width="9.55555555555556" style="2" customWidth="1"/>
    <col min="18" max="18" width="8.33333333333333" style="2" customWidth="1"/>
    <col min="19" max="16384" width="9" style="2"/>
  </cols>
  <sheetData>
    <row r="1" s="1" customFormat="1" ht="2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2"/>
    </row>
    <row r="2" s="1" customFormat="1" ht="30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6" t="s">
        <v>9</v>
      </c>
      <c r="J2" s="16" t="s">
        <v>10</v>
      </c>
      <c r="K2" s="1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2" customFormat="1" ht="21.6" spans="1:18">
      <c r="A3" s="5">
        <f t="shared" ref="A3:A10" si="0">ROW()-2</f>
        <v>1</v>
      </c>
      <c r="B3" s="5" t="s">
        <v>19</v>
      </c>
      <c r="C3" s="5" t="s">
        <v>20</v>
      </c>
      <c r="D3" s="5">
        <v>117.91</v>
      </c>
      <c r="E3" s="5">
        <v>5800</v>
      </c>
      <c r="F3" s="5">
        <v>683878</v>
      </c>
      <c r="G3" s="5" t="s">
        <v>21</v>
      </c>
      <c r="H3" s="6">
        <v>45706</v>
      </c>
      <c r="I3" s="17">
        <f t="shared" ref="I3:I9" si="1">F3*0.01</f>
        <v>6838.78</v>
      </c>
      <c r="J3" s="16">
        <v>1083.37</v>
      </c>
      <c r="K3" s="16">
        <f>I3-J3</f>
        <v>5755.41</v>
      </c>
      <c r="L3" s="25" t="s">
        <v>22</v>
      </c>
      <c r="M3" s="25" t="s">
        <v>23</v>
      </c>
      <c r="N3" s="5" t="s">
        <v>24</v>
      </c>
      <c r="O3" s="5">
        <v>18196275202</v>
      </c>
      <c r="P3" s="5" t="s">
        <v>25</v>
      </c>
      <c r="Q3" s="9">
        <v>45712</v>
      </c>
      <c r="R3" s="7" t="s">
        <v>26</v>
      </c>
    </row>
    <row r="4" s="2" customFormat="1" ht="21.6" spans="1:18">
      <c r="A4" s="5">
        <f t="shared" si="0"/>
        <v>2</v>
      </c>
      <c r="B4" s="5" t="s">
        <v>27</v>
      </c>
      <c r="C4" s="5" t="s">
        <v>28</v>
      </c>
      <c r="D4" s="5">
        <v>117.54</v>
      </c>
      <c r="E4" s="5">
        <v>5785.265</v>
      </c>
      <c r="F4" s="5">
        <v>680000</v>
      </c>
      <c r="G4" s="5" t="s">
        <v>29</v>
      </c>
      <c r="H4" s="6">
        <v>45665</v>
      </c>
      <c r="I4" s="17">
        <f t="shared" si="1"/>
        <v>6800</v>
      </c>
      <c r="J4" s="16">
        <v>1077.23</v>
      </c>
      <c r="K4" s="16">
        <f t="shared" ref="K4:K11" si="2">I4-J4</f>
        <v>5722.77</v>
      </c>
      <c r="L4" s="25" t="s">
        <v>30</v>
      </c>
      <c r="M4" s="25" t="s">
        <v>31</v>
      </c>
      <c r="N4" s="5" t="s">
        <v>32</v>
      </c>
      <c r="O4" s="5">
        <v>16699664622</v>
      </c>
      <c r="P4" s="5" t="s">
        <v>25</v>
      </c>
      <c r="Q4" s="9">
        <v>45665</v>
      </c>
      <c r="R4" s="7" t="s">
        <v>33</v>
      </c>
    </row>
    <row r="5" s="2" customFormat="1" ht="21.6" spans="1:18">
      <c r="A5" s="5">
        <f t="shared" si="0"/>
        <v>3</v>
      </c>
      <c r="B5" s="5" t="s">
        <v>34</v>
      </c>
      <c r="C5" s="5" t="s">
        <v>35</v>
      </c>
      <c r="D5" s="5">
        <v>117.91</v>
      </c>
      <c r="E5" s="5">
        <v>5555.085</v>
      </c>
      <c r="F5" s="5">
        <v>655000</v>
      </c>
      <c r="G5" s="5" t="s">
        <v>36</v>
      </c>
      <c r="H5" s="6">
        <v>45698</v>
      </c>
      <c r="I5" s="17">
        <f t="shared" si="1"/>
        <v>6550</v>
      </c>
      <c r="J5" s="16">
        <v>1037.62</v>
      </c>
      <c r="K5" s="16">
        <f t="shared" si="2"/>
        <v>5512.38</v>
      </c>
      <c r="L5" s="25" t="s">
        <v>37</v>
      </c>
      <c r="M5" s="25" t="s">
        <v>38</v>
      </c>
      <c r="N5" s="5" t="s">
        <v>39</v>
      </c>
      <c r="O5" s="5">
        <v>18893669019</v>
      </c>
      <c r="P5" s="5" t="s">
        <v>25</v>
      </c>
      <c r="Q5" s="9">
        <v>45703</v>
      </c>
      <c r="R5" s="7" t="s">
        <v>40</v>
      </c>
    </row>
    <row r="6" s="2" customFormat="1" ht="21.6" spans="1:18">
      <c r="A6" s="5">
        <f t="shared" si="0"/>
        <v>4</v>
      </c>
      <c r="B6" s="7" t="s">
        <v>41</v>
      </c>
      <c r="C6" s="7" t="s">
        <v>42</v>
      </c>
      <c r="D6" s="7">
        <v>126.91</v>
      </c>
      <c r="E6" s="7">
        <v>5725</v>
      </c>
      <c r="F6" s="5">
        <v>726560</v>
      </c>
      <c r="G6" s="7" t="s">
        <v>43</v>
      </c>
      <c r="H6" s="8">
        <v>45701</v>
      </c>
      <c r="I6" s="17">
        <f t="shared" si="1"/>
        <v>7265.6</v>
      </c>
      <c r="J6" s="16">
        <v>1150.99</v>
      </c>
      <c r="K6" s="16">
        <f t="shared" si="2"/>
        <v>6114.61</v>
      </c>
      <c r="L6" s="25" t="s">
        <v>44</v>
      </c>
      <c r="M6" s="25" t="s">
        <v>45</v>
      </c>
      <c r="N6" s="5" t="s">
        <v>24</v>
      </c>
      <c r="O6" s="5">
        <v>15299881584</v>
      </c>
      <c r="P6" s="5" t="s">
        <v>25</v>
      </c>
      <c r="Q6" s="9">
        <v>45705</v>
      </c>
      <c r="R6" s="7" t="s">
        <v>26</v>
      </c>
    </row>
    <row r="7" s="2" customFormat="1" ht="21.6" spans="1:18">
      <c r="A7" s="5">
        <f t="shared" si="0"/>
        <v>5</v>
      </c>
      <c r="B7" s="7" t="s">
        <v>46</v>
      </c>
      <c r="C7" s="7" t="s">
        <v>47</v>
      </c>
      <c r="D7" s="7">
        <v>126.5</v>
      </c>
      <c r="E7" s="7">
        <v>5900</v>
      </c>
      <c r="F7" s="5">
        <v>746350</v>
      </c>
      <c r="G7" s="7" t="s">
        <v>48</v>
      </c>
      <c r="H7" s="6">
        <v>45637</v>
      </c>
      <c r="I7" s="17">
        <f t="shared" si="1"/>
        <v>7463.5</v>
      </c>
      <c r="J7" s="17">
        <v>1182.34</v>
      </c>
      <c r="K7" s="16">
        <f t="shared" si="2"/>
        <v>6281.16</v>
      </c>
      <c r="L7" s="26" t="s">
        <v>49</v>
      </c>
      <c r="M7" s="26" t="s">
        <v>50</v>
      </c>
      <c r="N7" s="5" t="s">
        <v>51</v>
      </c>
      <c r="O7" s="5">
        <v>13709969948</v>
      </c>
      <c r="P7" s="5" t="s">
        <v>25</v>
      </c>
      <c r="Q7" s="9">
        <v>45702</v>
      </c>
      <c r="R7" s="7" t="s">
        <v>33</v>
      </c>
    </row>
    <row r="8" s="2" customFormat="1" ht="21.6" spans="1:18">
      <c r="A8" s="5">
        <f t="shared" si="0"/>
        <v>6</v>
      </c>
      <c r="B8" s="7" t="s">
        <v>52</v>
      </c>
      <c r="C8" s="7" t="s">
        <v>53</v>
      </c>
      <c r="D8" s="7">
        <v>138.03</v>
      </c>
      <c r="E8" s="7">
        <v>6820</v>
      </c>
      <c r="F8" s="5">
        <v>941365</v>
      </c>
      <c r="G8" s="7" t="s">
        <v>54</v>
      </c>
      <c r="H8" s="9">
        <v>45622</v>
      </c>
      <c r="I8" s="17">
        <f t="shared" si="1"/>
        <v>9413.65</v>
      </c>
      <c r="J8" s="17">
        <v>1491.27</v>
      </c>
      <c r="K8" s="16">
        <f t="shared" si="2"/>
        <v>7922.38</v>
      </c>
      <c r="L8" s="26" t="s">
        <v>55</v>
      </c>
      <c r="M8" s="26" t="s">
        <v>56</v>
      </c>
      <c r="N8" s="5" t="s">
        <v>32</v>
      </c>
      <c r="O8" s="5">
        <v>13565089696</v>
      </c>
      <c r="P8" s="5" t="s">
        <v>25</v>
      </c>
      <c r="Q8" s="9">
        <v>45623</v>
      </c>
      <c r="R8" s="7" t="s">
        <v>57</v>
      </c>
    </row>
    <row r="9" s="2" customFormat="1" ht="21.6" spans="1:18">
      <c r="A9" s="5">
        <f t="shared" si="0"/>
        <v>7</v>
      </c>
      <c r="B9" s="7" t="s">
        <v>58</v>
      </c>
      <c r="C9" s="7" t="s">
        <v>59</v>
      </c>
      <c r="D9" s="7">
        <v>147.25</v>
      </c>
      <c r="E9" s="7">
        <v>5691</v>
      </c>
      <c r="F9" s="5">
        <v>838000</v>
      </c>
      <c r="G9" s="7" t="s">
        <v>60</v>
      </c>
      <c r="H9" s="6">
        <v>45586</v>
      </c>
      <c r="I9" s="17">
        <f t="shared" si="1"/>
        <v>8380</v>
      </c>
      <c r="J9" s="17">
        <v>1327.52</v>
      </c>
      <c r="K9" s="16">
        <f t="shared" si="2"/>
        <v>7052.48</v>
      </c>
      <c r="L9" s="26" t="s">
        <v>61</v>
      </c>
      <c r="M9" s="26" t="s">
        <v>62</v>
      </c>
      <c r="N9" s="5" t="s">
        <v>24</v>
      </c>
      <c r="O9" s="5">
        <v>15099476262</v>
      </c>
      <c r="P9" s="5" t="s">
        <v>25</v>
      </c>
      <c r="Q9" s="9">
        <v>45593</v>
      </c>
      <c r="R9" s="7" t="s">
        <v>63</v>
      </c>
    </row>
    <row r="10" s="2" customFormat="1" ht="21.6" spans="1:18">
      <c r="A10" s="5">
        <f t="shared" si="0"/>
        <v>8</v>
      </c>
      <c r="B10" s="5" t="s">
        <v>64</v>
      </c>
      <c r="C10" s="5" t="s">
        <v>65</v>
      </c>
      <c r="D10" s="5">
        <v>67.85</v>
      </c>
      <c r="E10" s="10">
        <v>17479.73</v>
      </c>
      <c r="F10" s="11">
        <f>D10*E10</f>
        <v>1185999.6805</v>
      </c>
      <c r="G10" s="5" t="s">
        <v>66</v>
      </c>
      <c r="H10" s="9">
        <v>45534</v>
      </c>
      <c r="I10" s="16">
        <f>F10*0.02</f>
        <v>23719.99361</v>
      </c>
      <c r="J10" s="16">
        <v>3757.62</v>
      </c>
      <c r="K10" s="16">
        <f t="shared" si="2"/>
        <v>19962.37361</v>
      </c>
      <c r="L10" s="25" t="s">
        <v>67</v>
      </c>
      <c r="M10" s="25" t="s">
        <v>68</v>
      </c>
      <c r="N10" s="5" t="s">
        <v>69</v>
      </c>
      <c r="O10" s="5">
        <v>15739898007</v>
      </c>
      <c r="P10" s="5" t="s">
        <v>25</v>
      </c>
      <c r="Q10" s="9">
        <v>45566</v>
      </c>
      <c r="R10" s="23" t="s">
        <v>70</v>
      </c>
    </row>
    <row r="11" s="2" customFormat="1" ht="21.6" spans="1:18">
      <c r="A11" s="5">
        <f t="shared" ref="A11:A20" si="3">ROW()-2</f>
        <v>9</v>
      </c>
      <c r="B11" s="5" t="s">
        <v>71</v>
      </c>
      <c r="C11" s="5" t="s">
        <v>72</v>
      </c>
      <c r="D11" s="5">
        <v>57.71</v>
      </c>
      <c r="E11" s="5">
        <v>8124.9</v>
      </c>
      <c r="F11" s="5">
        <v>468888</v>
      </c>
      <c r="G11" s="5" t="s">
        <v>73</v>
      </c>
      <c r="H11" s="9">
        <v>45649</v>
      </c>
      <c r="I11" s="16">
        <f>F11*0.02</f>
        <v>9377.76</v>
      </c>
      <c r="J11" s="16">
        <v>1485.59</v>
      </c>
      <c r="K11" s="16">
        <f t="shared" si="2"/>
        <v>7892.17</v>
      </c>
      <c r="L11" s="25" t="s">
        <v>74</v>
      </c>
      <c r="M11" s="25" t="s">
        <v>75</v>
      </c>
      <c r="N11" s="7" t="s">
        <v>51</v>
      </c>
      <c r="O11" s="5">
        <v>13565013198</v>
      </c>
      <c r="P11" s="5" t="s">
        <v>25</v>
      </c>
      <c r="Q11" s="9">
        <v>45649</v>
      </c>
      <c r="R11" s="23" t="s">
        <v>76</v>
      </c>
    </row>
    <row r="12" s="2" customFormat="1" ht="21.6" spans="1:18">
      <c r="A12" s="5">
        <f t="shared" si="3"/>
        <v>10</v>
      </c>
      <c r="B12" s="5" t="s">
        <v>77</v>
      </c>
      <c r="C12" s="12" t="s">
        <v>78</v>
      </c>
      <c r="D12" s="12">
        <v>45.15</v>
      </c>
      <c r="E12" s="12">
        <v>17203.88</v>
      </c>
      <c r="F12" s="5">
        <v>776756</v>
      </c>
      <c r="G12" s="5" t="s">
        <v>79</v>
      </c>
      <c r="H12" s="13">
        <v>45626</v>
      </c>
      <c r="I12" s="16">
        <f>F12*0.02</f>
        <v>15535.12</v>
      </c>
      <c r="J12" s="18">
        <v>9988.94</v>
      </c>
      <c r="K12" s="18">
        <v>40464.5</v>
      </c>
      <c r="L12" s="25" t="s">
        <v>80</v>
      </c>
      <c r="M12" s="25" t="s">
        <v>81</v>
      </c>
      <c r="N12" s="7" t="s">
        <v>32</v>
      </c>
      <c r="O12" s="5">
        <v>18196493456</v>
      </c>
      <c r="P12" s="5" t="s">
        <v>25</v>
      </c>
      <c r="Q12" s="9">
        <v>45716</v>
      </c>
      <c r="R12" s="23" t="s">
        <v>82</v>
      </c>
    </row>
    <row r="13" s="2" customFormat="1" ht="21.6" spans="1:18">
      <c r="A13" s="5">
        <f t="shared" si="3"/>
        <v>11</v>
      </c>
      <c r="B13" s="5" t="s">
        <v>77</v>
      </c>
      <c r="C13" s="12" t="s">
        <v>83</v>
      </c>
      <c r="D13" s="12">
        <v>51.95</v>
      </c>
      <c r="E13" s="12">
        <v>17300.61</v>
      </c>
      <c r="F13" s="5">
        <v>898767</v>
      </c>
      <c r="G13" s="5" t="s">
        <v>79</v>
      </c>
      <c r="H13" s="13">
        <v>45626</v>
      </c>
      <c r="I13" s="16">
        <f>F13*0.02</f>
        <v>17975.34</v>
      </c>
      <c r="J13" s="19"/>
      <c r="K13" s="19"/>
      <c r="L13" s="25" t="s">
        <v>80</v>
      </c>
      <c r="M13" s="25" t="s">
        <v>81</v>
      </c>
      <c r="N13" s="7" t="s">
        <v>32</v>
      </c>
      <c r="O13" s="5">
        <v>18196493456</v>
      </c>
      <c r="P13" s="7" t="s">
        <v>25</v>
      </c>
      <c r="Q13" s="9">
        <v>45716</v>
      </c>
      <c r="R13" s="23" t="s">
        <v>82</v>
      </c>
    </row>
    <row r="14" s="2" customFormat="1" ht="21.6" spans="1:18">
      <c r="A14" s="5">
        <f t="shared" si="3"/>
        <v>12</v>
      </c>
      <c r="B14" s="5" t="s">
        <v>77</v>
      </c>
      <c r="C14" s="12" t="s">
        <v>84</v>
      </c>
      <c r="D14" s="12">
        <v>46.87</v>
      </c>
      <c r="E14" s="12">
        <v>18074.42</v>
      </c>
      <c r="F14" s="5">
        <v>847149</v>
      </c>
      <c r="G14" s="5" t="s">
        <v>79</v>
      </c>
      <c r="H14" s="13">
        <v>45626</v>
      </c>
      <c r="I14" s="16">
        <f>F14*0.02</f>
        <v>16942.98</v>
      </c>
      <c r="J14" s="20"/>
      <c r="K14" s="20"/>
      <c r="L14" s="25" t="s">
        <v>80</v>
      </c>
      <c r="M14" s="25" t="s">
        <v>81</v>
      </c>
      <c r="N14" s="5" t="s">
        <v>32</v>
      </c>
      <c r="O14" s="5">
        <v>18196493456</v>
      </c>
      <c r="P14" s="5" t="s">
        <v>25</v>
      </c>
      <c r="Q14" s="9">
        <v>45716</v>
      </c>
      <c r="R14" s="24" t="s">
        <v>82</v>
      </c>
    </row>
    <row r="15" s="2" customFormat="1" ht="41" customHeight="1" spans="1:18">
      <c r="A15" s="5">
        <f t="shared" si="3"/>
        <v>13</v>
      </c>
      <c r="B15" s="5" t="s">
        <v>85</v>
      </c>
      <c r="C15" s="5" t="s">
        <v>86</v>
      </c>
      <c r="D15" s="5">
        <v>117.84</v>
      </c>
      <c r="E15" s="5">
        <v>5832.705</v>
      </c>
      <c r="F15" s="5">
        <v>687326</v>
      </c>
      <c r="G15" s="5" t="s">
        <v>87</v>
      </c>
      <c r="H15" s="6">
        <v>45659</v>
      </c>
      <c r="I15" s="16">
        <v>6873</v>
      </c>
      <c r="J15" s="16"/>
      <c r="K15" s="16">
        <f t="shared" ref="K15:K20" si="4">I15-J15</f>
        <v>6873</v>
      </c>
      <c r="L15" s="5" t="s">
        <v>88</v>
      </c>
      <c r="M15" s="25" t="s">
        <v>89</v>
      </c>
      <c r="N15" s="5" t="s">
        <v>90</v>
      </c>
      <c r="O15" s="5">
        <v>13201131333</v>
      </c>
      <c r="P15" s="5" t="s">
        <v>25</v>
      </c>
      <c r="Q15" s="9">
        <v>45674</v>
      </c>
      <c r="R15" s="7" t="s">
        <v>91</v>
      </c>
    </row>
    <row r="16" s="1" customFormat="1" ht="21.6" spans="1:18">
      <c r="A16" s="5">
        <f t="shared" si="3"/>
        <v>14</v>
      </c>
      <c r="B16" s="5" t="s">
        <v>92</v>
      </c>
      <c r="C16" s="5" t="s">
        <v>93</v>
      </c>
      <c r="D16" s="5">
        <v>57.71</v>
      </c>
      <c r="E16" s="5">
        <v>7700</v>
      </c>
      <c r="F16" s="5">
        <v>444367</v>
      </c>
      <c r="G16" s="5" t="s">
        <v>94</v>
      </c>
      <c r="H16" s="9">
        <v>45621</v>
      </c>
      <c r="I16" s="16">
        <f>F16*0.02</f>
        <v>8887.34</v>
      </c>
      <c r="J16" s="16"/>
      <c r="K16" s="16">
        <f t="shared" si="4"/>
        <v>8887.34</v>
      </c>
      <c r="L16" s="5" t="s">
        <v>95</v>
      </c>
      <c r="M16" s="5"/>
      <c r="N16" s="5"/>
      <c r="O16" s="5">
        <v>13309969267</v>
      </c>
      <c r="P16" s="5" t="s">
        <v>96</v>
      </c>
      <c r="Q16" s="9">
        <v>45680</v>
      </c>
      <c r="R16" s="5" t="s">
        <v>97</v>
      </c>
    </row>
    <row r="17" s="2" customFormat="1" ht="24" customHeight="1" spans="1:18">
      <c r="A17" s="5">
        <f t="shared" si="3"/>
        <v>15</v>
      </c>
      <c r="B17" s="5" t="s">
        <v>98</v>
      </c>
      <c r="C17" s="12" t="s">
        <v>99</v>
      </c>
      <c r="D17" s="12">
        <v>126.91</v>
      </c>
      <c r="E17" s="14">
        <v>5800</v>
      </c>
      <c r="F17" s="5">
        <v>736078</v>
      </c>
      <c r="G17" s="7" t="s">
        <v>100</v>
      </c>
      <c r="H17" s="13">
        <v>45699</v>
      </c>
      <c r="I17" s="20">
        <v>3000</v>
      </c>
      <c r="J17" s="20"/>
      <c r="K17" s="16">
        <f t="shared" si="4"/>
        <v>3000</v>
      </c>
      <c r="L17" s="25" t="s">
        <v>101</v>
      </c>
      <c r="M17" s="5"/>
      <c r="N17" s="5"/>
      <c r="O17" s="5">
        <v>13239960733</v>
      </c>
      <c r="P17" s="5" t="s">
        <v>96</v>
      </c>
      <c r="Q17" s="9">
        <v>45713</v>
      </c>
      <c r="R17" s="24" t="s">
        <v>102</v>
      </c>
    </row>
    <row r="18" s="2" customFormat="1" ht="26" customHeight="1" spans="1:18">
      <c r="A18" s="5">
        <f t="shared" si="3"/>
        <v>16</v>
      </c>
      <c r="B18" s="7" t="s">
        <v>103</v>
      </c>
      <c r="C18" s="7" t="s">
        <v>104</v>
      </c>
      <c r="D18" s="7">
        <v>126.5</v>
      </c>
      <c r="E18" s="7">
        <v>5928.85</v>
      </c>
      <c r="F18" s="5">
        <v>750000</v>
      </c>
      <c r="G18" s="7" t="s">
        <v>105</v>
      </c>
      <c r="H18" s="6">
        <v>45699</v>
      </c>
      <c r="I18" s="17">
        <f>F18*0.01</f>
        <v>7500</v>
      </c>
      <c r="J18" s="17"/>
      <c r="K18" s="16">
        <f t="shared" si="4"/>
        <v>7500</v>
      </c>
      <c r="L18" s="26" t="s">
        <v>106</v>
      </c>
      <c r="M18" s="7"/>
      <c r="N18" s="5"/>
      <c r="O18" s="5">
        <v>18690825109</v>
      </c>
      <c r="P18" s="5" t="s">
        <v>96</v>
      </c>
      <c r="Q18" s="9">
        <v>45704</v>
      </c>
      <c r="R18" s="7" t="s">
        <v>63</v>
      </c>
    </row>
    <row r="19" s="2" customFormat="1" ht="21.6" spans="1:18">
      <c r="A19" s="5">
        <f t="shared" si="3"/>
        <v>17</v>
      </c>
      <c r="B19" s="7" t="s">
        <v>107</v>
      </c>
      <c r="C19" s="7" t="s">
        <v>108</v>
      </c>
      <c r="D19" s="7">
        <v>134.8</v>
      </c>
      <c r="E19" s="7">
        <v>5500</v>
      </c>
      <c r="F19" s="5">
        <v>741400</v>
      </c>
      <c r="G19" s="7" t="s">
        <v>109</v>
      </c>
      <c r="H19" s="6">
        <v>45645</v>
      </c>
      <c r="I19" s="17">
        <v>3000</v>
      </c>
      <c r="J19" s="17"/>
      <c r="K19" s="16">
        <f t="shared" si="4"/>
        <v>3000</v>
      </c>
      <c r="L19" s="26" t="s">
        <v>110</v>
      </c>
      <c r="M19" s="21"/>
      <c r="N19" s="5"/>
      <c r="O19" s="5">
        <v>13609900624</v>
      </c>
      <c r="P19" s="5" t="s">
        <v>96</v>
      </c>
      <c r="Q19" s="9">
        <v>45715</v>
      </c>
      <c r="R19" s="7" t="s">
        <v>97</v>
      </c>
    </row>
    <row r="20" s="2" customFormat="1" ht="21.6" spans="1:18">
      <c r="A20" s="5">
        <f t="shared" si="3"/>
        <v>18</v>
      </c>
      <c r="B20" s="7" t="s">
        <v>111</v>
      </c>
      <c r="C20" s="7" t="s">
        <v>112</v>
      </c>
      <c r="D20" s="7">
        <v>133.94</v>
      </c>
      <c r="E20" s="7">
        <v>5935.49</v>
      </c>
      <c r="F20" s="5">
        <v>795000</v>
      </c>
      <c r="G20" s="7" t="s">
        <v>113</v>
      </c>
      <c r="H20" s="6">
        <v>45657</v>
      </c>
      <c r="I20" s="17">
        <v>3000</v>
      </c>
      <c r="J20" s="17"/>
      <c r="K20" s="16">
        <f t="shared" si="4"/>
        <v>3000</v>
      </c>
      <c r="L20" s="26" t="s">
        <v>114</v>
      </c>
      <c r="M20" s="7"/>
      <c r="N20" s="5"/>
      <c r="O20" s="5">
        <v>13239072411</v>
      </c>
      <c r="P20" s="5" t="s">
        <v>96</v>
      </c>
      <c r="Q20" s="9">
        <v>45710</v>
      </c>
      <c r="R20" s="7" t="s">
        <v>70</v>
      </c>
    </row>
    <row r="21" ht="24" customHeight="1" spans="1:18">
      <c r="A21" s="15"/>
      <c r="B21" s="15"/>
      <c r="C21" s="15"/>
      <c r="D21" s="15"/>
      <c r="E21" s="15"/>
      <c r="F21" s="7">
        <f>SUM(F3:F20)</f>
        <v>13602883.6805</v>
      </c>
      <c r="G21" s="15"/>
      <c r="H21" s="15"/>
      <c r="I21" s="17">
        <f>SUM(I3:I20)</f>
        <v>168523.06361</v>
      </c>
      <c r="J21" s="16">
        <f>SUM(J3:J20)</f>
        <v>23582.49</v>
      </c>
      <c r="K21" s="16">
        <f>SUM(K3:K20)</f>
        <v>144940.57361</v>
      </c>
      <c r="L21" s="15"/>
      <c r="M21" s="15"/>
      <c r="N21" s="15"/>
      <c r="O21" s="15"/>
      <c r="P21" s="15"/>
      <c r="Q21" s="15"/>
      <c r="R21" s="15"/>
    </row>
  </sheetData>
  <mergeCells count="3">
    <mergeCell ref="A1:R1"/>
    <mergeCell ref="J12:J14"/>
    <mergeCell ref="K12:K14"/>
  </mergeCells>
  <dataValidations count="1">
    <dataValidation type="decimal" operator="between" allowBlank="1" showInputMessage="1" showErrorMessage="1" promptTitle="输入数据" prompt="不得输入空格、字体、字母" sqref="Q3 H3:H4 H8:H13">
      <formula1>-1000000</formula1>
      <formula2>100000000</formula2>
    </dataValidation>
  </dataValidations>
  <pageMargins left="0.196527777777778" right="0.196527777777778" top="0.511805555555556" bottom="0.275" header="0.550694444444444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WPS_1598868827</cp:lastModifiedBy>
  <dcterms:created xsi:type="dcterms:W3CDTF">2023-05-12T11:15:00Z</dcterms:created>
  <dcterms:modified xsi:type="dcterms:W3CDTF">2025-05-29T08:01:12Z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C9C0BED8F0834F678A20C824D0F7CE0D_12</vt:lpwstr>
  </property>
  <property fmtid="{D5CDD505-2E9C-101B-9397-08002B2CF9AE}" pid="4" name="KSOReadingLayout">
    <vt:bool>true</vt:bool>
  </property>
</Properties>
</file>