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<sst xmlns="http://schemas.openxmlformats.org/spreadsheetml/2006/main" count="181" uniqueCount="124">
  <si>
    <t>画堂春·锦2024年12月客介明细</t>
  </si>
  <si>
    <t>序号</t>
  </si>
  <si>
    <t>姓名</t>
  </si>
  <si>
    <t>房号</t>
  </si>
  <si>
    <t>面积</t>
  </si>
  <si>
    <t>单价</t>
  </si>
  <si>
    <t>总价</t>
  </si>
  <si>
    <t>介绍人</t>
  </si>
  <si>
    <t>成交时间</t>
  </si>
  <si>
    <t>临时工工资</t>
  </si>
  <si>
    <t>代扣个税</t>
  </si>
  <si>
    <t>实际发放金额</t>
  </si>
  <si>
    <t>身份证号码</t>
  </si>
  <si>
    <t>银行卡号</t>
  </si>
  <si>
    <t>开户行</t>
  </si>
  <si>
    <t>电话号码</t>
  </si>
  <si>
    <t>备注</t>
  </si>
  <si>
    <t>签合同日期</t>
  </si>
  <si>
    <t>置业顾问</t>
  </si>
  <si>
    <t>杜逸心</t>
  </si>
  <si>
    <t>1-1-302</t>
  </si>
  <si>
    <t>杜莉娟</t>
  </si>
  <si>
    <t>652829198911281049</t>
  </si>
  <si>
    <t>6217004560007052825</t>
  </si>
  <si>
    <t>中国建设银行</t>
  </si>
  <si>
    <t>开发票</t>
  </si>
  <si>
    <t>刘宁宁</t>
  </si>
  <si>
    <t>王婷</t>
  </si>
  <si>
    <t>1-1-1001</t>
  </si>
  <si>
    <t>孟楷</t>
  </si>
  <si>
    <t>652801198912305018</t>
  </si>
  <si>
    <t>6227004560302590288</t>
  </si>
  <si>
    <t>霍苒</t>
  </si>
  <si>
    <t>杨旭元</t>
  </si>
  <si>
    <t>1-2-801</t>
  </si>
  <si>
    <t>冯亚勤</t>
  </si>
  <si>
    <t>652825199207220022</t>
  </si>
  <si>
    <t>6222621410001513930</t>
  </si>
  <si>
    <t>交通银行</t>
  </si>
  <si>
    <t>阿斯尔</t>
  </si>
  <si>
    <t>3-1-1002</t>
  </si>
  <si>
    <t>刘建云</t>
  </si>
  <si>
    <t>413023198401080786</t>
  </si>
  <si>
    <t>6217004560005130391</t>
  </si>
  <si>
    <t>连阵阵</t>
  </si>
  <si>
    <t>孙翔</t>
  </si>
  <si>
    <t>6-3-901</t>
  </si>
  <si>
    <t>张玉琴</t>
  </si>
  <si>
    <t>邱红</t>
  </si>
  <si>
    <t>7-1-401</t>
  </si>
  <si>
    <t>马婷婷</t>
  </si>
  <si>
    <t>652826198309101448</t>
  </si>
  <si>
    <t>6217004560006500642</t>
  </si>
  <si>
    <t>李秀莲</t>
  </si>
  <si>
    <t>万新辉</t>
  </si>
  <si>
    <t>8-1-202</t>
  </si>
  <si>
    <t>喻强</t>
  </si>
  <si>
    <t>2024/11/10</t>
  </si>
  <si>
    <t>652801199801011118</t>
  </si>
  <si>
    <t>6217004540014563121</t>
  </si>
  <si>
    <t>陈祖柏</t>
  </si>
  <si>
    <t>8-2-402</t>
  </si>
  <si>
    <t>尹桂云</t>
  </si>
  <si>
    <t>652801196810200064</t>
  </si>
  <si>
    <t>6212263010001403167</t>
  </si>
  <si>
    <t>中国工商银行</t>
  </si>
  <si>
    <t>潘亦玹</t>
  </si>
  <si>
    <t>赵伶俐</t>
  </si>
  <si>
    <t>8-2-1002</t>
  </si>
  <si>
    <t>袁晨希</t>
  </si>
  <si>
    <t>412827199109086067</t>
  </si>
  <si>
    <t>6222033010001928039</t>
  </si>
  <si>
    <t>闫金秀</t>
  </si>
  <si>
    <t>李鑫</t>
  </si>
  <si>
    <t>8-3-702</t>
  </si>
  <si>
    <t>武晓艳</t>
  </si>
  <si>
    <t>612324197108170023</t>
  </si>
  <si>
    <t>6214836222443638</t>
  </si>
  <si>
    <t>招商银行</t>
  </si>
  <si>
    <t>刘志鹏</t>
  </si>
  <si>
    <t>14-1层14</t>
  </si>
  <si>
    <t>李小倩</t>
  </si>
  <si>
    <t>41152719900513352X</t>
  </si>
  <si>
    <t>6210814560001712577</t>
  </si>
  <si>
    <t>滕丽萍</t>
  </si>
  <si>
    <t>16-1层16</t>
  </si>
  <si>
    <t>钟富成</t>
  </si>
  <si>
    <t>653124196805074216</t>
  </si>
  <si>
    <t>6217004560007946034</t>
  </si>
  <si>
    <t>李浩辰</t>
  </si>
  <si>
    <t>16-2层17</t>
  </si>
  <si>
    <t>李志献</t>
  </si>
  <si>
    <t>653124197212084237</t>
  </si>
  <si>
    <t>6210290199600193849</t>
  </si>
  <si>
    <t>昆仑银行</t>
  </si>
  <si>
    <t>李义华</t>
  </si>
  <si>
    <t>16-2层18</t>
  </si>
  <si>
    <t>周娟</t>
  </si>
  <si>
    <t>420525198306110827</t>
  </si>
  <si>
    <t>6217004560003980391</t>
  </si>
  <si>
    <t>张芸绮</t>
  </si>
  <si>
    <t>19-1层15</t>
  </si>
  <si>
    <t>罗亮</t>
  </si>
  <si>
    <t>652801199209083710</t>
  </si>
  <si>
    <t>6212263010002664031</t>
  </si>
  <si>
    <t>赵江龙</t>
  </si>
  <si>
    <t>19-1层16</t>
  </si>
  <si>
    <t>19-1层17</t>
  </si>
  <si>
    <t>苟育伟</t>
  </si>
  <si>
    <t>7-2-201</t>
  </si>
  <si>
    <t>祁雪莲</t>
  </si>
  <si>
    <t>622827199004105128</t>
  </si>
  <si>
    <t>购物卡</t>
  </si>
  <si>
    <t>8-1-201</t>
  </si>
  <si>
    <t>严伟哲</t>
  </si>
  <si>
    <t>652801199802192213</t>
  </si>
  <si>
    <t>吕双菊</t>
  </si>
  <si>
    <t>8-3-601</t>
  </si>
  <si>
    <t>屈晓燕</t>
  </si>
  <si>
    <t>642221197608192625</t>
  </si>
  <si>
    <t>高旭</t>
  </si>
  <si>
    <t>1-1-701</t>
  </si>
  <si>
    <t>张勇</t>
  </si>
  <si>
    <t>652801197401172239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</si>
</sst>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0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indexed="8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 applyProtection="1">
      <alignment horizontal="center" vertical="center"/>
      <protection locked="0" hidden="1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/>
    </xf>
    <xf numFmtId="14" fontId="5" fillId="0" borderId="1" xfId="0" applyNumberFormat="1" applyFont="1" applyFill="1" applyBorder="1" applyAlignment="1" applyProtection="1">
      <alignment horizontal="center" vertical="center"/>
      <protection hidden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Border="1">
      <alignment vertical="center"/>
    </xf>
    <xf numFmtId="176" fontId="7" fillId="0" borderId="4" xfId="0" applyNumberFormat="1" applyFont="1" applyBorder="1" applyAlignment="1">
      <alignment horizontal="right" vertical="center"/>
    </xf>
    <xf numFmtId="176" fontId="6" fillId="0" borderId="4" xfId="0" applyNumberFormat="1" applyFont="1" applyFill="1" applyBorder="1" applyAlignment="1">
      <alignment horizontal="center" vertical="center" wrapText="1"/>
    </xf>
    <xf numFmtId="176" fontId="7" fillId="0" borderId="5" xfId="0" applyNumberFormat="1" applyFont="1" applyBorder="1" applyAlignment="1">
      <alignment horizontal="right" vertical="center"/>
    </xf>
    <xf numFmtId="176" fontId="6" fillId="0" borderId="5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right" vertical="center"/>
    </xf>
    <xf numFmtId="176" fontId="7" fillId="0" borderId="6" xfId="0" applyNumberFormat="1" applyFont="1" applyBorder="1" applyAlignment="1">
      <alignment horizontal="right" vertical="center"/>
    </xf>
    <xf numFmtId="176" fontId="6" fillId="0" borderId="6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14" fontId="4" fillId="0" borderId="1" xfId="1" applyNumberFormat="1" applyFont="1" applyFill="1" applyBorder="1" applyAlignment="1" applyProtection="1">
      <alignment horizontal="center" vertical="center"/>
      <protection locked="0" hidden="1"/>
    </xf>
    <xf numFmtId="14" fontId="8" fillId="0" borderId="1" xfId="1" applyNumberFormat="1" applyFont="1" applyFill="1" applyBorder="1" applyAlignment="1" applyProtection="1">
      <alignment horizontal="center" vertical="center" shrinkToFit="1"/>
      <protection locked="0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6"/>
  <sheetViews>
    <sheetView tabSelected="1" zoomScale="85" zoomScaleNormal="85" workbookViewId="0">
      <selection activeCell="K20" sqref="K20:K23"/>
    </sheetView>
  </sheetViews>
  <sheetFormatPr defaultColWidth="9" defaultRowHeight="14.25"/>
  <cols>
    <col min="1" max="1" width="4.375" style="2" customWidth="1"/>
    <col min="2" max="2" width="6.25" style="2" customWidth="1"/>
    <col min="3" max="3" width="9.625" style="2" customWidth="1"/>
    <col min="4" max="4" width="7.75" style="2" customWidth="1"/>
    <col min="5" max="5" width="9.40833333333333" style="2" customWidth="1"/>
    <col min="6" max="6" width="9.625" style="2" customWidth="1"/>
    <col min="7" max="7" width="16.5" style="2" customWidth="1"/>
    <col min="8" max="8" width="11.5" style="2" customWidth="1"/>
    <col min="9" max="11" width="11.4666666666667" style="3" customWidth="1"/>
    <col min="12" max="12" width="20.625" style="2" customWidth="1"/>
    <col min="13" max="13" width="20.125" style="2" customWidth="1"/>
    <col min="14" max="14" width="11.875" style="2" customWidth="1"/>
    <col min="15" max="15" width="11.625" style="2" customWidth="1"/>
    <col min="16" max="16" width="10.125" style="2" customWidth="1"/>
    <col min="17" max="17" width="11.75" style="2" customWidth="1"/>
    <col min="18" max="255" width="10.125" style="2" customWidth="1"/>
    <col min="256" max="256" width="10.125" style="2"/>
    <col min="257" max="16382" width="9" style="2"/>
    <col min="16384" max="16384" width="9" style="2"/>
  </cols>
  <sheetData>
    <row r="1" s="1" customFormat="1" ht="23" customHeight="1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23"/>
    </row>
    <row r="2" s="1" customFormat="1" ht="23" customHeight="1" spans="1:1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="2" customFormat="1" ht="23" customHeight="1" spans="1:18">
      <c r="A3" s="5">
        <f>ROW()-2</f>
        <v>1</v>
      </c>
      <c r="B3" s="5" t="s">
        <v>19</v>
      </c>
      <c r="C3" s="5" t="s">
        <v>20</v>
      </c>
      <c r="D3" s="5">
        <v>117.54</v>
      </c>
      <c r="E3" s="5">
        <v>5600</v>
      </c>
      <c r="F3" s="5">
        <v>658224</v>
      </c>
      <c r="G3" s="5" t="s">
        <v>21</v>
      </c>
      <c r="H3" s="6">
        <v>45626</v>
      </c>
      <c r="I3" s="12">
        <v>6582.24</v>
      </c>
      <c r="J3" s="13">
        <v>1042.73</v>
      </c>
      <c r="K3" s="12">
        <f t="shared" ref="K3:K16" si="0">I3-J3</f>
        <v>5539.51</v>
      </c>
      <c r="L3" s="26" t="s">
        <v>22</v>
      </c>
      <c r="M3" s="26" t="s">
        <v>23</v>
      </c>
      <c r="N3" s="5" t="s">
        <v>24</v>
      </c>
      <c r="O3" s="5">
        <v>13667553321</v>
      </c>
      <c r="P3" s="5" t="s">
        <v>25</v>
      </c>
      <c r="Q3" s="6">
        <v>45631</v>
      </c>
      <c r="R3" s="5" t="s">
        <v>26</v>
      </c>
    </row>
    <row r="4" s="2" customFormat="1" ht="23" customHeight="1" spans="1:18">
      <c r="A4" s="5">
        <f>ROW()-2</f>
        <v>2</v>
      </c>
      <c r="B4" s="5" t="s">
        <v>27</v>
      </c>
      <c r="C4" s="5" t="s">
        <v>28</v>
      </c>
      <c r="D4" s="5">
        <v>117.91</v>
      </c>
      <c r="E4" s="5">
        <v>5700</v>
      </c>
      <c r="F4" s="5">
        <v>672087</v>
      </c>
      <c r="G4" s="5" t="s">
        <v>29</v>
      </c>
      <c r="H4" s="6">
        <v>45620</v>
      </c>
      <c r="I4" s="12">
        <v>6720.87</v>
      </c>
      <c r="J4" s="13">
        <v>1064.69</v>
      </c>
      <c r="K4" s="12">
        <f t="shared" si="0"/>
        <v>5656.18</v>
      </c>
      <c r="L4" s="26" t="s">
        <v>30</v>
      </c>
      <c r="M4" s="26" t="s">
        <v>31</v>
      </c>
      <c r="N4" s="5" t="s">
        <v>24</v>
      </c>
      <c r="O4" s="5">
        <v>15099250994</v>
      </c>
      <c r="P4" s="5" t="s">
        <v>25</v>
      </c>
      <c r="Q4" s="6">
        <v>45620</v>
      </c>
      <c r="R4" s="5" t="s">
        <v>32</v>
      </c>
    </row>
    <row r="5" s="2" customFormat="1" ht="23" customHeight="1" spans="1:18">
      <c r="A5" s="5">
        <f>ROW()-2</f>
        <v>3</v>
      </c>
      <c r="B5" s="5" t="s">
        <v>33</v>
      </c>
      <c r="C5" s="5" t="s">
        <v>34</v>
      </c>
      <c r="D5" s="5">
        <v>117.54</v>
      </c>
      <c r="E5" s="5">
        <v>5756.99</v>
      </c>
      <c r="F5" s="5">
        <v>676677</v>
      </c>
      <c r="G5" s="5" t="s">
        <v>35</v>
      </c>
      <c r="H5" s="6">
        <v>45620</v>
      </c>
      <c r="I5" s="12">
        <v>6766.77</v>
      </c>
      <c r="J5" s="13">
        <v>1071.96</v>
      </c>
      <c r="K5" s="12">
        <f t="shared" si="0"/>
        <v>5694.81</v>
      </c>
      <c r="L5" s="5" t="s">
        <v>36</v>
      </c>
      <c r="M5" s="26" t="s">
        <v>37</v>
      </c>
      <c r="N5" s="5" t="s">
        <v>38</v>
      </c>
      <c r="O5" s="5">
        <v>18095831350</v>
      </c>
      <c r="P5" s="5" t="s">
        <v>25</v>
      </c>
      <c r="Q5" s="6">
        <v>45620</v>
      </c>
      <c r="R5" s="5" t="s">
        <v>32</v>
      </c>
    </row>
    <row r="6" s="2" customFormat="1" ht="23" customHeight="1" spans="1:18">
      <c r="A6" s="5">
        <f t="shared" ref="A6:A13" si="1">ROW()-2</f>
        <v>4</v>
      </c>
      <c r="B6" s="5" t="s">
        <v>39</v>
      </c>
      <c r="C6" s="5" t="s">
        <v>40</v>
      </c>
      <c r="D6" s="5">
        <v>126.9</v>
      </c>
      <c r="E6" s="5">
        <v>6067.77</v>
      </c>
      <c r="F6" s="5">
        <v>770000</v>
      </c>
      <c r="G6" s="5" t="s">
        <v>41</v>
      </c>
      <c r="H6" s="6">
        <v>45627</v>
      </c>
      <c r="I6" s="12">
        <v>7700</v>
      </c>
      <c r="J6" s="14">
        <v>2772.28</v>
      </c>
      <c r="K6" s="15">
        <f>I6+I7-J6</f>
        <v>14727.72</v>
      </c>
      <c r="L6" s="26" t="s">
        <v>42</v>
      </c>
      <c r="M6" s="26" t="s">
        <v>43</v>
      </c>
      <c r="N6" s="5" t="s">
        <v>24</v>
      </c>
      <c r="O6" s="5">
        <v>13899099509</v>
      </c>
      <c r="P6" s="5" t="s">
        <v>25</v>
      </c>
      <c r="Q6" s="6">
        <v>45647</v>
      </c>
      <c r="R6" s="5" t="s">
        <v>44</v>
      </c>
    </row>
    <row r="7" s="2" customFormat="1" ht="23" customHeight="1" spans="1:18">
      <c r="A7" s="5">
        <f t="shared" si="1"/>
        <v>5</v>
      </c>
      <c r="B7" s="5" t="s">
        <v>45</v>
      </c>
      <c r="C7" s="5" t="s">
        <v>46</v>
      </c>
      <c r="D7" s="5">
        <v>162.14</v>
      </c>
      <c r="E7" s="5">
        <v>6044.16</v>
      </c>
      <c r="F7" s="5">
        <v>980000</v>
      </c>
      <c r="G7" s="5" t="s">
        <v>41</v>
      </c>
      <c r="H7" s="6">
        <v>45623</v>
      </c>
      <c r="I7" s="12">
        <v>9800</v>
      </c>
      <c r="J7" s="16"/>
      <c r="K7" s="17"/>
      <c r="L7" s="26" t="s">
        <v>42</v>
      </c>
      <c r="M7" s="26" t="s">
        <v>43</v>
      </c>
      <c r="N7" s="5" t="s">
        <v>24</v>
      </c>
      <c r="O7" s="5">
        <v>13899099509</v>
      </c>
      <c r="P7" s="5" t="s">
        <v>25</v>
      </c>
      <c r="Q7" s="6">
        <v>45652</v>
      </c>
      <c r="R7" s="5" t="s">
        <v>47</v>
      </c>
    </row>
    <row r="8" s="2" customFormat="1" ht="23" customHeight="1" spans="1:18">
      <c r="A8" s="5">
        <f t="shared" si="1"/>
        <v>6</v>
      </c>
      <c r="B8" s="5" t="s">
        <v>48</v>
      </c>
      <c r="C8" s="5" t="s">
        <v>49</v>
      </c>
      <c r="D8" s="5">
        <v>138.52</v>
      </c>
      <c r="E8" s="5">
        <v>5847.53</v>
      </c>
      <c r="F8" s="5">
        <v>810000</v>
      </c>
      <c r="G8" s="5" t="s">
        <v>50</v>
      </c>
      <c r="H8" s="6">
        <v>45536</v>
      </c>
      <c r="I8" s="12">
        <v>3000</v>
      </c>
      <c r="J8" s="18">
        <v>434.06</v>
      </c>
      <c r="K8" s="12">
        <f t="shared" si="0"/>
        <v>2565.94</v>
      </c>
      <c r="L8" s="26" t="s">
        <v>51</v>
      </c>
      <c r="M8" s="26" t="s">
        <v>52</v>
      </c>
      <c r="N8" s="5" t="s">
        <v>24</v>
      </c>
      <c r="O8" s="5">
        <v>13239073332</v>
      </c>
      <c r="P8" s="5" t="s">
        <v>25</v>
      </c>
      <c r="Q8" s="6">
        <v>45624</v>
      </c>
      <c r="R8" s="5" t="s">
        <v>53</v>
      </c>
    </row>
    <row r="9" s="2" customFormat="1" ht="23" customHeight="1" spans="1:18">
      <c r="A9" s="5">
        <f t="shared" si="1"/>
        <v>7</v>
      </c>
      <c r="B9" s="5" t="s">
        <v>54</v>
      </c>
      <c r="C9" s="5" t="s">
        <v>55</v>
      </c>
      <c r="D9" s="5">
        <v>139.33</v>
      </c>
      <c r="E9" s="5">
        <v>5784.755</v>
      </c>
      <c r="F9" s="5">
        <v>805990</v>
      </c>
      <c r="G9" s="5" t="s">
        <v>56</v>
      </c>
      <c r="H9" s="6" t="s">
        <v>57</v>
      </c>
      <c r="I9" s="12">
        <v>8059.9</v>
      </c>
      <c r="J9" s="18">
        <v>1276.82</v>
      </c>
      <c r="K9" s="12">
        <f t="shared" si="0"/>
        <v>6783.08</v>
      </c>
      <c r="L9" s="26" t="s">
        <v>58</v>
      </c>
      <c r="M9" s="26" t="s">
        <v>59</v>
      </c>
      <c r="N9" s="5" t="s">
        <v>24</v>
      </c>
      <c r="O9" s="5">
        <v>13629949350</v>
      </c>
      <c r="P9" s="5" t="s">
        <v>25</v>
      </c>
      <c r="Q9" s="6">
        <v>45611</v>
      </c>
      <c r="R9" s="5" t="s">
        <v>53</v>
      </c>
    </row>
    <row r="10" s="2" customFormat="1" ht="23" customHeight="1" spans="1:18">
      <c r="A10" s="5">
        <f t="shared" si="1"/>
        <v>8</v>
      </c>
      <c r="B10" s="7" t="s">
        <v>60</v>
      </c>
      <c r="C10" s="7" t="s">
        <v>61</v>
      </c>
      <c r="D10" s="7">
        <v>117.84</v>
      </c>
      <c r="E10" s="7">
        <v>5855.397</v>
      </c>
      <c r="F10" s="7">
        <v>690000</v>
      </c>
      <c r="G10" s="7" t="s">
        <v>62</v>
      </c>
      <c r="H10" s="6">
        <v>45578</v>
      </c>
      <c r="I10" s="12">
        <v>6900</v>
      </c>
      <c r="J10" s="18">
        <v>1093.07</v>
      </c>
      <c r="K10" s="12">
        <f t="shared" si="0"/>
        <v>5806.93</v>
      </c>
      <c r="L10" s="5" t="s">
        <v>63</v>
      </c>
      <c r="M10" s="26" t="s">
        <v>64</v>
      </c>
      <c r="N10" s="5" t="s">
        <v>65</v>
      </c>
      <c r="O10" s="7">
        <v>18999006655</v>
      </c>
      <c r="P10" s="5" t="s">
        <v>25</v>
      </c>
      <c r="Q10" s="24">
        <v>45646</v>
      </c>
      <c r="R10" s="5" t="s">
        <v>66</v>
      </c>
    </row>
    <row r="11" s="2" customFormat="1" ht="23" customHeight="1" spans="1:18">
      <c r="A11" s="5">
        <f t="shared" si="1"/>
        <v>9</v>
      </c>
      <c r="B11" s="7" t="s">
        <v>67</v>
      </c>
      <c r="C11" s="7" t="s">
        <v>68</v>
      </c>
      <c r="D11" s="7">
        <v>117.84</v>
      </c>
      <c r="E11" s="7">
        <v>5685.675</v>
      </c>
      <c r="F11" s="7">
        <v>670000</v>
      </c>
      <c r="G11" s="7" t="s">
        <v>69</v>
      </c>
      <c r="H11" s="6">
        <v>45626</v>
      </c>
      <c r="I11" s="12">
        <v>6700</v>
      </c>
      <c r="J11" s="18">
        <v>1061.39</v>
      </c>
      <c r="K11" s="12">
        <f t="shared" si="0"/>
        <v>5638.61</v>
      </c>
      <c r="L11" s="26" t="s">
        <v>70</v>
      </c>
      <c r="M11" s="26" t="s">
        <v>71</v>
      </c>
      <c r="N11" s="5" t="s">
        <v>65</v>
      </c>
      <c r="O11" s="5">
        <v>18699662069</v>
      </c>
      <c r="P11" s="5" t="s">
        <v>25</v>
      </c>
      <c r="Q11" s="24">
        <v>45656</v>
      </c>
      <c r="R11" s="5" t="s">
        <v>72</v>
      </c>
    </row>
    <row r="12" s="2" customFormat="1" ht="23" customHeight="1" spans="1:18">
      <c r="A12" s="5">
        <f t="shared" si="1"/>
        <v>10</v>
      </c>
      <c r="B12" s="5" t="s">
        <v>73</v>
      </c>
      <c r="C12" s="5" t="s">
        <v>74</v>
      </c>
      <c r="D12" s="5">
        <v>117.84</v>
      </c>
      <c r="E12" s="5">
        <v>5643.245</v>
      </c>
      <c r="F12" s="5">
        <v>665000</v>
      </c>
      <c r="G12" s="5" t="s">
        <v>75</v>
      </c>
      <c r="H12" s="6">
        <v>45626</v>
      </c>
      <c r="I12" s="12">
        <v>6650</v>
      </c>
      <c r="J12" s="18">
        <v>1053.47</v>
      </c>
      <c r="K12" s="12">
        <f t="shared" si="0"/>
        <v>5596.53</v>
      </c>
      <c r="L12" s="26" t="s">
        <v>76</v>
      </c>
      <c r="M12" s="26" t="s">
        <v>77</v>
      </c>
      <c r="N12" s="5" t="s">
        <v>78</v>
      </c>
      <c r="O12" s="5">
        <v>18095962350</v>
      </c>
      <c r="P12" s="5" t="s">
        <v>25</v>
      </c>
      <c r="Q12" s="6">
        <v>45646</v>
      </c>
      <c r="R12" s="5" t="s">
        <v>72</v>
      </c>
    </row>
    <row r="13" s="2" customFormat="1" ht="23" customHeight="1" spans="1:18">
      <c r="A13" s="5">
        <f t="shared" si="1"/>
        <v>11</v>
      </c>
      <c r="B13" s="7" t="s">
        <v>79</v>
      </c>
      <c r="C13" s="7" t="s">
        <v>80</v>
      </c>
      <c r="D13" s="7">
        <v>112.41</v>
      </c>
      <c r="E13" s="7">
        <v>17347.21</v>
      </c>
      <c r="F13" s="7">
        <v>1950000</v>
      </c>
      <c r="G13" s="7" t="s">
        <v>81</v>
      </c>
      <c r="H13" s="6">
        <v>45618</v>
      </c>
      <c r="I13" s="12">
        <v>39000</v>
      </c>
      <c r="J13" s="18">
        <v>7267.33</v>
      </c>
      <c r="K13" s="12">
        <f t="shared" si="0"/>
        <v>31732.67</v>
      </c>
      <c r="L13" s="5" t="s">
        <v>82</v>
      </c>
      <c r="M13" s="26" t="s">
        <v>83</v>
      </c>
      <c r="N13" s="5" t="s">
        <v>24</v>
      </c>
      <c r="O13" s="7">
        <v>18509966803</v>
      </c>
      <c r="P13" s="5" t="s">
        <v>25</v>
      </c>
      <c r="Q13" s="24">
        <v>45650</v>
      </c>
      <c r="R13" s="5" t="s">
        <v>47</v>
      </c>
    </row>
    <row r="14" s="2" customFormat="1" ht="23" customHeight="1" spans="1:18">
      <c r="A14" s="5">
        <f t="shared" ref="A14:A23" si="2">ROW()-2</f>
        <v>12</v>
      </c>
      <c r="B14" s="7" t="s">
        <v>84</v>
      </c>
      <c r="C14" s="7" t="s">
        <v>85</v>
      </c>
      <c r="D14" s="7">
        <v>90.35</v>
      </c>
      <c r="E14" s="7">
        <v>17500</v>
      </c>
      <c r="F14" s="7">
        <v>1581125</v>
      </c>
      <c r="G14" s="7" t="s">
        <v>86</v>
      </c>
      <c r="H14" s="6">
        <v>45628</v>
      </c>
      <c r="I14" s="12">
        <v>31622.5</v>
      </c>
      <c r="J14" s="18">
        <v>5514.26</v>
      </c>
      <c r="K14" s="12">
        <f t="shared" si="0"/>
        <v>26108.24</v>
      </c>
      <c r="L14" s="26" t="s">
        <v>87</v>
      </c>
      <c r="M14" s="26" t="s">
        <v>88</v>
      </c>
      <c r="N14" s="5" t="s">
        <v>24</v>
      </c>
      <c r="O14" s="7">
        <v>13667521523</v>
      </c>
      <c r="P14" s="5" t="s">
        <v>25</v>
      </c>
      <c r="Q14" s="24">
        <v>45656</v>
      </c>
      <c r="R14" s="5" t="s">
        <v>53</v>
      </c>
    </row>
    <row r="15" s="2" customFormat="1" ht="23" customHeight="1" spans="1:18">
      <c r="A15" s="5">
        <f t="shared" si="2"/>
        <v>13</v>
      </c>
      <c r="B15" s="7" t="s">
        <v>89</v>
      </c>
      <c r="C15" s="7" t="s">
        <v>90</v>
      </c>
      <c r="D15" s="7">
        <v>115.82</v>
      </c>
      <c r="E15" s="7">
        <v>7900</v>
      </c>
      <c r="F15" s="7">
        <v>914978</v>
      </c>
      <c r="G15" s="7" t="s">
        <v>91</v>
      </c>
      <c r="H15" s="6">
        <v>45327</v>
      </c>
      <c r="I15" s="12">
        <v>18299.56</v>
      </c>
      <c r="J15" s="18">
        <v>2898.94</v>
      </c>
      <c r="K15" s="12">
        <f t="shared" si="0"/>
        <v>15400.62</v>
      </c>
      <c r="L15" s="26" t="s">
        <v>92</v>
      </c>
      <c r="M15" s="26" t="s">
        <v>93</v>
      </c>
      <c r="N15" s="5" t="s">
        <v>94</v>
      </c>
      <c r="O15" s="7">
        <v>13565055307</v>
      </c>
      <c r="P15" s="5" t="s">
        <v>25</v>
      </c>
      <c r="Q15" s="24">
        <v>45655</v>
      </c>
      <c r="R15" s="5" t="s">
        <v>53</v>
      </c>
    </row>
    <row r="16" s="2" customFormat="1" ht="23" customHeight="1" spans="1:18">
      <c r="A16" s="5">
        <f t="shared" si="2"/>
        <v>14</v>
      </c>
      <c r="B16" s="7" t="s">
        <v>95</v>
      </c>
      <c r="C16" s="7" t="s">
        <v>96</v>
      </c>
      <c r="D16" s="8">
        <v>82.3</v>
      </c>
      <c r="E16" s="8">
        <v>8500</v>
      </c>
      <c r="F16" s="8">
        <v>699550</v>
      </c>
      <c r="G16" s="7" t="s">
        <v>97</v>
      </c>
      <c r="H16" s="6">
        <v>45628</v>
      </c>
      <c r="I16" s="12">
        <v>13991</v>
      </c>
      <c r="J16" s="18">
        <v>2216.4</v>
      </c>
      <c r="K16" s="12">
        <f t="shared" si="0"/>
        <v>11774.6</v>
      </c>
      <c r="L16" s="26" t="s">
        <v>98</v>
      </c>
      <c r="M16" s="26" t="s">
        <v>99</v>
      </c>
      <c r="N16" s="5" t="s">
        <v>24</v>
      </c>
      <c r="O16" s="5">
        <v>18199202065</v>
      </c>
      <c r="P16" s="5" t="s">
        <v>25</v>
      </c>
      <c r="Q16" s="25">
        <v>45655</v>
      </c>
      <c r="R16" s="5" t="s">
        <v>72</v>
      </c>
    </row>
    <row r="17" s="2" customFormat="1" ht="23" customHeight="1" spans="1:18">
      <c r="A17" s="5">
        <f t="shared" si="2"/>
        <v>15</v>
      </c>
      <c r="B17" s="7" t="s">
        <v>100</v>
      </c>
      <c r="C17" s="7" t="s">
        <v>101</v>
      </c>
      <c r="D17" s="7">
        <v>45.23</v>
      </c>
      <c r="E17" s="7">
        <v>17397.33</v>
      </c>
      <c r="F17" s="7">
        <v>786882</v>
      </c>
      <c r="G17" s="7" t="s">
        <v>102</v>
      </c>
      <c r="H17" s="6">
        <v>45626</v>
      </c>
      <c r="I17" s="12">
        <v>15737.64</v>
      </c>
      <c r="J17" s="14">
        <v>9281.29</v>
      </c>
      <c r="K17" s="15">
        <f>I17+I18+I19-J17</f>
        <v>38194.13</v>
      </c>
      <c r="L17" s="26" t="s">
        <v>103</v>
      </c>
      <c r="M17" s="26" t="s">
        <v>104</v>
      </c>
      <c r="N17" s="5" t="s">
        <v>65</v>
      </c>
      <c r="O17" s="5">
        <v>18196493456</v>
      </c>
      <c r="P17" s="5" t="s">
        <v>25</v>
      </c>
      <c r="Q17" s="25">
        <v>45626</v>
      </c>
      <c r="R17" s="5" t="s">
        <v>105</v>
      </c>
    </row>
    <row r="18" s="2" customFormat="1" ht="23" customHeight="1" spans="1:18">
      <c r="A18" s="5">
        <f t="shared" si="2"/>
        <v>16</v>
      </c>
      <c r="B18" s="7" t="s">
        <v>100</v>
      </c>
      <c r="C18" s="7" t="s">
        <v>106</v>
      </c>
      <c r="D18" s="7">
        <v>45.23</v>
      </c>
      <c r="E18" s="7">
        <v>17494.06</v>
      </c>
      <c r="F18" s="7">
        <v>791257</v>
      </c>
      <c r="G18" s="7" t="s">
        <v>102</v>
      </c>
      <c r="H18" s="6">
        <v>45626</v>
      </c>
      <c r="I18" s="12">
        <v>15825.14</v>
      </c>
      <c r="J18" s="19"/>
      <c r="K18" s="20"/>
      <c r="L18" s="26" t="s">
        <v>103</v>
      </c>
      <c r="M18" s="26" t="s">
        <v>104</v>
      </c>
      <c r="N18" s="5" t="s">
        <v>65</v>
      </c>
      <c r="O18" s="5">
        <v>18196493456</v>
      </c>
      <c r="P18" s="5" t="s">
        <v>25</v>
      </c>
      <c r="Q18" s="25">
        <v>45626</v>
      </c>
      <c r="R18" s="5" t="s">
        <v>105</v>
      </c>
    </row>
    <row r="19" s="2" customFormat="1" ht="23" customHeight="1" spans="1:18">
      <c r="A19" s="5">
        <f t="shared" si="2"/>
        <v>17</v>
      </c>
      <c r="B19" s="7" t="s">
        <v>100</v>
      </c>
      <c r="C19" s="7" t="s">
        <v>107</v>
      </c>
      <c r="D19" s="7">
        <v>45.23</v>
      </c>
      <c r="E19" s="7">
        <v>17590.79</v>
      </c>
      <c r="F19" s="7">
        <v>795632</v>
      </c>
      <c r="G19" s="7" t="s">
        <v>102</v>
      </c>
      <c r="H19" s="6">
        <v>45626</v>
      </c>
      <c r="I19" s="12">
        <v>15912.64</v>
      </c>
      <c r="J19" s="16"/>
      <c r="K19" s="17"/>
      <c r="L19" s="26" t="s">
        <v>103</v>
      </c>
      <c r="M19" s="26" t="s">
        <v>104</v>
      </c>
      <c r="N19" s="5" t="s">
        <v>65</v>
      </c>
      <c r="O19" s="5">
        <v>18196493456</v>
      </c>
      <c r="P19" s="5" t="s">
        <v>25</v>
      </c>
      <c r="Q19" s="25">
        <v>45626</v>
      </c>
      <c r="R19" s="5" t="s">
        <v>105</v>
      </c>
    </row>
    <row r="20" s="2" customFormat="1" ht="23" customHeight="1" spans="1:18">
      <c r="A20" s="5">
        <f t="shared" si="2"/>
        <v>18</v>
      </c>
      <c r="B20" s="7" t="s">
        <v>108</v>
      </c>
      <c r="C20" s="7" t="s">
        <v>109</v>
      </c>
      <c r="D20" s="7">
        <v>138.03</v>
      </c>
      <c r="E20" s="7">
        <v>5723.39</v>
      </c>
      <c r="F20" s="7">
        <v>790000</v>
      </c>
      <c r="G20" s="7" t="s">
        <v>110</v>
      </c>
      <c r="H20" s="6">
        <v>45538</v>
      </c>
      <c r="I20" s="5">
        <v>3000</v>
      </c>
      <c r="J20" s="5"/>
      <c r="K20" s="5">
        <v>3000</v>
      </c>
      <c r="L20" s="26" t="s">
        <v>111</v>
      </c>
      <c r="M20" s="5"/>
      <c r="N20" s="5"/>
      <c r="O20" s="7">
        <v>15509962752</v>
      </c>
      <c r="P20" s="5" t="s">
        <v>112</v>
      </c>
      <c r="Q20" s="24">
        <v>45645</v>
      </c>
      <c r="R20" s="5" t="s">
        <v>66</v>
      </c>
    </row>
    <row r="21" s="2" customFormat="1" ht="23" customHeight="1" spans="1:18">
      <c r="A21" s="5">
        <f t="shared" si="2"/>
        <v>19</v>
      </c>
      <c r="B21" s="5" t="s">
        <v>56</v>
      </c>
      <c r="C21" s="5" t="s">
        <v>113</v>
      </c>
      <c r="D21" s="5">
        <v>148.64</v>
      </c>
      <c r="E21" s="5">
        <v>5780</v>
      </c>
      <c r="F21" s="5">
        <v>859139</v>
      </c>
      <c r="G21" s="5" t="s">
        <v>114</v>
      </c>
      <c r="H21" s="6" t="s">
        <v>57</v>
      </c>
      <c r="I21" s="21">
        <v>3000</v>
      </c>
      <c r="J21" s="21"/>
      <c r="K21" s="21">
        <v>3000</v>
      </c>
      <c r="L21" s="26" t="s">
        <v>115</v>
      </c>
      <c r="M21" s="5"/>
      <c r="N21" s="5"/>
      <c r="O21" s="5">
        <v>18512842020</v>
      </c>
      <c r="P21" s="5" t="s">
        <v>112</v>
      </c>
      <c r="Q21" s="6">
        <v>45611</v>
      </c>
      <c r="R21" s="5" t="s">
        <v>53</v>
      </c>
    </row>
    <row r="22" s="2" customFormat="1" ht="23" customHeight="1" spans="1:18">
      <c r="A22" s="5">
        <f t="shared" si="2"/>
        <v>20</v>
      </c>
      <c r="B22" s="9" t="s">
        <v>116</v>
      </c>
      <c r="C22" s="5" t="s">
        <v>117</v>
      </c>
      <c r="D22" s="5">
        <v>117.84</v>
      </c>
      <c r="E22" s="5">
        <v>5855.4</v>
      </c>
      <c r="F22" s="5">
        <v>690000</v>
      </c>
      <c r="G22" s="5" t="s">
        <v>118</v>
      </c>
      <c r="H22" s="6">
        <v>45591</v>
      </c>
      <c r="I22" s="5">
        <v>6900</v>
      </c>
      <c r="J22" s="5"/>
      <c r="K22" s="5">
        <v>6900</v>
      </c>
      <c r="L22" s="26" t="s">
        <v>119</v>
      </c>
      <c r="M22" s="5"/>
      <c r="N22" s="5"/>
      <c r="O22" s="5">
        <v>18009965129</v>
      </c>
      <c r="P22" s="5" t="s">
        <v>112</v>
      </c>
      <c r="Q22" s="6">
        <v>45607</v>
      </c>
      <c r="R22" s="5" t="s">
        <v>32</v>
      </c>
    </row>
    <row r="23" s="2" customFormat="1" ht="23" customHeight="1" spans="1:18">
      <c r="A23" s="5">
        <f t="shared" si="2"/>
        <v>21</v>
      </c>
      <c r="B23" s="5" t="s">
        <v>120</v>
      </c>
      <c r="C23" s="5" t="s">
        <v>121</v>
      </c>
      <c r="D23" s="5">
        <v>117.91</v>
      </c>
      <c r="E23" s="5">
        <v>5682.3</v>
      </c>
      <c r="F23" s="5">
        <v>670000</v>
      </c>
      <c r="G23" s="5" t="s">
        <v>122</v>
      </c>
      <c r="H23" s="6">
        <v>45662</v>
      </c>
      <c r="I23" s="5">
        <v>6700</v>
      </c>
      <c r="J23" s="5"/>
      <c r="K23" s="5">
        <v>6700</v>
      </c>
      <c r="L23" s="26" t="s">
        <v>123</v>
      </c>
      <c r="M23" s="5"/>
      <c r="N23" s="5"/>
      <c r="O23" s="5">
        <v>13667532920</v>
      </c>
      <c r="P23" s="5" t="s">
        <v>112</v>
      </c>
      <c r="Q23" s="6">
        <v>45662</v>
      </c>
      <c r="R23" s="5" t="s">
        <v>32</v>
      </c>
    </row>
    <row r="24" s="2" customFormat="1" ht="23" customHeight="1" spans="1:18">
      <c r="A24" s="10"/>
      <c r="B24" s="7"/>
      <c r="C24" s="7"/>
      <c r="D24" s="7"/>
      <c r="E24" s="7"/>
      <c r="F24" s="7"/>
      <c r="G24" s="7"/>
      <c r="H24" s="11"/>
      <c r="I24" s="22">
        <f>SUM(I3:I23)</f>
        <v>238868.26</v>
      </c>
      <c r="J24" s="22">
        <f>SUM(J3:J23)</f>
        <v>38048.69</v>
      </c>
      <c r="K24" s="22">
        <f>SUM(K3:K23)</f>
        <v>200819.57</v>
      </c>
      <c r="L24" s="5"/>
      <c r="M24" s="5"/>
      <c r="N24" s="5"/>
      <c r="O24" s="7"/>
      <c r="P24" s="5"/>
      <c r="Q24" s="24"/>
      <c r="R24" s="5"/>
    </row>
    <row r="25" ht="23" customHeight="1"/>
    <row r="26" ht="23" customHeight="1"/>
  </sheetData>
  <mergeCells count="5">
    <mergeCell ref="A1:R1"/>
    <mergeCell ref="J6:J7"/>
    <mergeCell ref="J17:J19"/>
    <mergeCell ref="K6:K7"/>
    <mergeCell ref="K17:K19"/>
  </mergeCells>
  <dataValidations count="1">
    <dataValidation type="decimal" operator="between" allowBlank="1" showInputMessage="1" showErrorMessage="1" promptTitle="输入数据" prompt="不得输入空格、字体、字母" sqref="H8 H17 H20 H22 H12:H14 Q12:Q13">
      <formula1>-1000000</formula1>
      <formula2>100000000</formula2>
    </dataValidation>
  </dataValidations>
  <pageMargins left="0.236111111111111" right="0.196527777777778" top="0.314583333333333" bottom="0.275" header="0.3" footer="0.3"/>
  <pageSetup paperSize="9" scale="8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gjm</dc:creator>
  <cp:lastModifiedBy>清风暖阳</cp:lastModifiedBy>
  <dcterms:created xsi:type="dcterms:W3CDTF">2023-05-12T11:15:00Z</dcterms:created>
  <dcterms:modified xsi:type="dcterms:W3CDTF">2025-01-13T05:04:28Z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32681EFEFE9546B496E4432666AF6608_12</vt:lpwstr>
  </property>
</Properties>
</file>