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<sst xmlns="http://schemas.openxmlformats.org/spreadsheetml/2006/main" count="32" uniqueCount="31">
  <si>
    <r>
      <t>新疆通力瑞通建设有限公司2025年2月社保表</t>
    </r>
    <r>
      <rPr>
        <b/>
        <sz val="9"/>
        <rFont val="宋体"/>
        <charset val="134"/>
      </rPr>
      <t>（编号：3674230）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</si>
  <si>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</si>
  <si>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</si>
  <si>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</si>
  <si>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</si>
  <si>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</si>
  <si>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</si>
  <si>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</si>
  <si>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</si>
  <si>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</si>
  <si>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</si>
  <si>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</si>
  <si>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</si>
  <si>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</si>
  <si>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</si>
  <si>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</si>
  <si>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</si>
  <si>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</si>
  <si>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</si>
  <si>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</si>
  <si>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企业1.04%</t>
  </si>
  <si>
    <t>企业7.5%</t>
  </si>
  <si>
    <t>个人2%</t>
  </si>
  <si>
    <t>企业0.2%</t>
  </si>
  <si>
    <t>个人0.31%</t>
  </si>
  <si>
    <t>企业</t>
  </si>
  <si>
    <t>个人</t>
  </si>
  <si>
    <t xml:space="preserve">421123198011020820
</t>
  </si>
  <si>
    <t>彭慧敏</t>
  </si>
  <si>
    <t>女</t>
  </si>
  <si>
    <t>挂证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</si>
</sst>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rgb="FF333333"/>
      <name val="Microsoft YaHei"/>
      <charset val="134"/>
    </font>
    <font>
      <sz val="10"/>
      <name val="宋体"/>
      <charset val="0"/>
    </font>
    <font>
      <sz val="10"/>
      <name val="Arial"/>
      <charset val="0"/>
    </font>
    <font>
      <sz val="8"/>
      <color theme="1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0"/>
      <scheme val="maj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13" fillId="4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vertical="center"/>
    </xf>
    <xf numFmtId="176" fontId="14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G10" sqref="G10"/>
    </sheetView>
  </sheetViews>
  <sheetFormatPr defaultColWidth="9" defaultRowHeight="13.5" outlineLevelRow="5"/>
  <cols>
    <col min="1" max="1" width="9" style="1"/>
    <col min="2" max="2" width="15.125" style="1" customWidth="1"/>
    <col min="3" max="3" width="17.625" style="1" customWidth="1"/>
    <col min="4" max="7" width="9" style="1"/>
    <col min="8" max="9" width="9.25" style="1"/>
    <col min="10" max="12" width="9" style="1"/>
    <col min="13" max="13" width="10.125" style="1"/>
    <col min="14" max="14" width="9.25" style="1"/>
    <col min="15" max="17" width="9" style="1"/>
    <col min="18" max="18" width="10.125" style="1"/>
    <col min="19" max="19" width="9.25" style="1"/>
    <col min="20" max="20" width="10.125" style="1"/>
    <col min="21" max="21" width="27.75" style="1" customWidth="1"/>
    <col min="22" max="16384" width="9" style="1"/>
  </cols>
  <sheetData>
    <row r="1" ht="27" spans="1:21">
      <c r="A1" s="2" t="s">
        <v>0</v>
      </c>
      <c r="B1" s="3"/>
      <c r="C1" s="4"/>
      <c r="D1" s="2"/>
      <c r="E1" s="2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</row>
    <row r="2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1"/>
      <c r="J2" s="11" t="s">
        <v>9</v>
      </c>
      <c r="K2" s="11"/>
      <c r="L2" s="11" t="s">
        <v>10</v>
      </c>
      <c r="M2" s="28" t="s">
        <v>11</v>
      </c>
      <c r="N2" s="11" t="s">
        <v>12</v>
      </c>
      <c r="O2" s="11"/>
      <c r="P2" s="29" t="s">
        <v>13</v>
      </c>
      <c r="Q2" s="29"/>
      <c r="R2" s="11" t="s">
        <v>14</v>
      </c>
      <c r="S2" s="11"/>
      <c r="T2" s="11"/>
      <c r="U2" s="36" t="s">
        <v>15</v>
      </c>
    </row>
    <row r="3" spans="1:21">
      <c r="A3" s="6"/>
      <c r="B3" s="7"/>
      <c r="C3" s="7"/>
      <c r="D3" s="8"/>
      <c r="E3" s="8"/>
      <c r="F3" s="12"/>
      <c r="G3" s="10"/>
      <c r="H3" s="11" t="s">
        <v>16</v>
      </c>
      <c r="I3" s="11" t="s">
        <v>17</v>
      </c>
      <c r="J3" s="11" t="s">
        <v>18</v>
      </c>
      <c r="K3" s="11" t="s">
        <v>19</v>
      </c>
      <c r="L3" s="30" t="s">
        <v>20</v>
      </c>
      <c r="M3" s="28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14</v>
      </c>
      <c r="U3" s="37"/>
    </row>
    <row r="4" ht="37" customHeight="1" spans="1:21">
      <c r="A4" s="13">
        <v>1</v>
      </c>
      <c r="B4" s="14">
        <v>2238451</v>
      </c>
      <c r="C4" s="15" t="s">
        <v>27</v>
      </c>
      <c r="D4" s="16" t="s">
        <v>28</v>
      </c>
      <c r="E4" s="17" t="s">
        <v>29</v>
      </c>
      <c r="F4" s="8"/>
      <c r="G4" s="18">
        <v>4999</v>
      </c>
      <c r="H4" s="19">
        <f>ROUND(G4*0.16,2)</f>
        <v>799.84</v>
      </c>
      <c r="I4" s="19">
        <f>ROUND(G4*0.08,2)</f>
        <v>399.92</v>
      </c>
      <c r="J4" s="19">
        <f>ROUND(G4*0.005,2)</f>
        <v>25</v>
      </c>
      <c r="K4" s="19">
        <f>ROUND(G4*0.005,2)</f>
        <v>25</v>
      </c>
      <c r="L4" s="19">
        <f>ROUND(G4*0.0104,2)</f>
        <v>51.99</v>
      </c>
      <c r="M4" s="31">
        <v>4999</v>
      </c>
      <c r="N4" s="32">
        <f>M4*7.5%</f>
        <v>374.925</v>
      </c>
      <c r="O4" s="33">
        <f>ROUND(M4*0.02,2)</f>
        <v>99.98</v>
      </c>
      <c r="P4" s="34">
        <v>10</v>
      </c>
      <c r="Q4" s="33">
        <v>10</v>
      </c>
      <c r="R4" s="38">
        <f>H4+J4+L4+N4+P4</f>
        <v>1261.755</v>
      </c>
      <c r="S4" s="33">
        <f>I4+O4+K4+Q4</f>
        <v>534.9</v>
      </c>
      <c r="T4" s="39">
        <f>R4+S4</f>
        <v>1796.655</v>
      </c>
      <c r="U4" s="36" t="s">
        <v>30</v>
      </c>
    </row>
    <row r="5" ht="37" customHeight="1" spans="1:21">
      <c r="A5" s="20"/>
      <c r="B5" s="21"/>
      <c r="C5" s="22"/>
      <c r="D5" s="23"/>
      <c r="E5" s="24"/>
      <c r="F5" s="25"/>
      <c r="G5" s="20">
        <f t="shared" ref="G5:L5" si="0">SUM(G4:G4)</f>
        <v>4999</v>
      </c>
      <c r="H5" s="26">
        <f t="shared" si="0"/>
        <v>799.84</v>
      </c>
      <c r="I5" s="26">
        <f t="shared" si="0"/>
        <v>399.92</v>
      </c>
      <c r="J5" s="26">
        <f t="shared" si="0"/>
        <v>25</v>
      </c>
      <c r="K5" s="26">
        <f t="shared" si="0"/>
        <v>25</v>
      </c>
      <c r="L5" s="26">
        <f t="shared" si="0"/>
        <v>51.99</v>
      </c>
      <c r="M5" s="26">
        <f t="shared" ref="M5:T5" si="1">SUM(M4:M4)</f>
        <v>4999</v>
      </c>
      <c r="N5" s="26">
        <f t="shared" si="1"/>
        <v>374.925</v>
      </c>
      <c r="O5" s="26">
        <f t="shared" si="1"/>
        <v>99.98</v>
      </c>
      <c r="P5" s="26">
        <f t="shared" si="1"/>
        <v>10</v>
      </c>
      <c r="Q5" s="26">
        <f t="shared" si="1"/>
        <v>10</v>
      </c>
      <c r="R5" s="26">
        <f t="shared" si="1"/>
        <v>1261.755</v>
      </c>
      <c r="S5" s="26">
        <f t="shared" si="1"/>
        <v>534.9</v>
      </c>
      <c r="T5" s="40">
        <f t="shared" si="1"/>
        <v>1796.655</v>
      </c>
      <c r="U5" s="41"/>
    </row>
    <row r="6" spans="2:2">
      <c r="B6" s="27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2023-05-06T10:17:00Z</dcterms:created>
  <dcterms:modified xsi:type="dcterms:W3CDTF">2025-02-14T03:39:38Z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610342CED05C43FD93AFF299C9A2EBC0_13</vt:lpwstr>
  </property>
  <property fmtid="{D5CDD505-2E9C-101B-9397-08002B2CF9AE}" pid="3" name="KSOProductBuildVer">
    <vt:lpwstr>2052-12.1.0.19770</vt:lpwstr>
  </property>
</Properties>
</file>