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0" sheetId="1" r:id="rId1"/>
  </sheets>
  <definedNames>
    <definedName name="_xlnm._FilterDatabase" localSheetId="0" hidden="1">Sheet0!$A$2:$D$5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<sst xmlns="http://schemas.openxmlformats.org/spreadsheetml/2006/main" count="31" uniqueCount="30">
  <si>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通力房产11月应交房产税明细</t>
  </si>
  <si>
    <t>合同编号</t>
  </si>
  <si>
    <t>房产税税源编号</t>
  </si>
  <si>
    <t>房源名称</t>
  </si>
  <si>
    <t>租赁面积</t>
  </si>
  <si>
    <t>租户名称</t>
  </si>
  <si>
    <t>签署日期</t>
  </si>
  <si>
    <t>合同期间起</t>
  </si>
  <si>
    <t>合同期间止</t>
  </si>
  <si>
    <t>租期</t>
  </si>
  <si>
    <t>租金总额</t>
  </si>
  <si>
    <t>已收租金</t>
  </si>
  <si>
    <t>未收租金</t>
  </si>
  <si>
    <t>月计税依据</t>
  </si>
  <si>
    <t>月从租房产税</t>
  </si>
  <si>
    <t>11月从租房产税缴纳明细</t>
  </si>
  <si>
    <t>计税依据</t>
  </si>
  <si>
    <t>应交税额</t>
  </si>
  <si>
    <t>税收优惠比例</t>
  </si>
  <si>
    <t>实缴税金</t>
  </si>
  <si>
    <t>HT202412113-01</t>
  </si>
  <si>
    <t>F65280120250010895</t>
  </si>
  <si>
    <t>通达商贸城1层-32号</t>
  </si>
  <si>
    <t>杜延克</t>
  </si>
  <si>
    <t>2025-11-13</t>
  </si>
  <si>
    <t>HT20241113-01</t>
  </si>
  <si>
    <t>F65280120250000677</t>
  </si>
  <si>
    <t>通达商贸城1层-25号</t>
  </si>
  <si>
    <t>秦东玉</t>
  </si>
  <si>
    <t>注：上表中房产税月计税依据均按照合同总租金计算，另：月计税依据等于月结转收入金额。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</si>
</sst>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18"/>
      <color rgb="FF000000"/>
      <name val="微软雅黑"/>
      <charset val="134"/>
    </font>
    <font>
      <sz val="10"/>
      <color rgb="FF000000"/>
      <name val="微软雅黑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5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NumberFormat="1" applyFont="1" applyAlignment="1">
      <alignment horizontal="center" vertical="center" wrapText="1"/>
    </xf>
    <xf numFmtId="176" fontId="0" fillId="0" borderId="0" xfId="0" applyNumberFormat="1" applyFont="1" applyAlignment="1">
      <alignment horizontal="center" vertical="center" wrapText="1"/>
    </xf>
    <xf numFmtId="10" fontId="0" fillId="0" borderId="0" xfId="0" applyNumberFormat="1" applyFont="1" applyAlignment="1">
      <alignment vertical="center" wrapText="1"/>
    </xf>
    <xf numFmtId="176" fontId="0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0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176" fontId="0" fillId="0" borderId="3" xfId="0" applyNumberFormat="1" applyFont="1" applyBorder="1" applyAlignment="1">
      <alignment horizontal="center" vertical="center" wrapText="1"/>
    </xf>
    <xf numFmtId="10" fontId="0" fillId="0" borderId="3" xfId="0" applyNumberFormat="1" applyFont="1" applyBorder="1" applyAlignment="1">
      <alignment vertical="center" wrapText="1"/>
    </xf>
    <xf numFmtId="176" fontId="0" fillId="0" borderId="3" xfId="0" applyNumberFormat="1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0" fontId="3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"/>
  <sheetViews>
    <sheetView tabSelected="1" workbookViewId="0">
      <selection activeCell="J10" sqref="J10"/>
    </sheetView>
  </sheetViews>
  <sheetFormatPr defaultColWidth="9" defaultRowHeight="14.4" outlineLevelRow="5"/>
  <cols>
    <col min="1" max="1" width="17.6666666666667" style="1" customWidth="1"/>
    <col min="2" max="2" width="22.8888888888889" style="1" customWidth="1"/>
    <col min="3" max="3" width="20.7777777777778" style="1" customWidth="1"/>
    <col min="4" max="4" width="14.3518518518519" style="2" customWidth="1"/>
    <col min="5" max="5" width="9.33333333333333" style="3" customWidth="1"/>
    <col min="6" max="6" width="14.3518518518519" style="2" customWidth="1"/>
    <col min="7" max="7" width="15.1111111111111" style="2" customWidth="1"/>
    <col min="8" max="8" width="13.6666666666667" style="2" customWidth="1"/>
    <col min="9" max="9" width="8.33333333333333" style="4" customWidth="1"/>
    <col min="10" max="10" width="13.6666666666667" style="5" customWidth="1"/>
    <col min="11" max="11" width="10.5555555555556" style="5" customWidth="1"/>
    <col min="12" max="12" width="11.7777777777778" style="5" customWidth="1"/>
    <col min="13" max="15" width="14.3518518518519" style="5" customWidth="1"/>
    <col min="16" max="16" width="11.7777777777778" style="5"/>
    <col min="17" max="17" width="9" style="6"/>
    <col min="18" max="18" width="12.8888888888889" style="7"/>
    <col min="19" max="16384" width="9" style="1"/>
  </cols>
  <sheetData>
    <row r="1" ht="36" customHeight="1" spans="1:18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ht="18" customHeight="1" spans="1:18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9" t="s">
        <v>7</v>
      </c>
      <c r="H2" s="9" t="s">
        <v>8</v>
      </c>
      <c r="I2" s="11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3" t="s">
        <v>15</v>
      </c>
      <c r="P2" s="14"/>
      <c r="Q2" s="15"/>
      <c r="R2" s="14"/>
    </row>
    <row r="3" ht="18" customHeight="1" spans="1:18">
      <c r="A3" s="16"/>
      <c r="B3" s="16"/>
      <c r="C3" s="16"/>
      <c r="D3" s="16"/>
      <c r="E3" s="17"/>
      <c r="F3" s="16"/>
      <c r="G3" s="16"/>
      <c r="H3" s="16"/>
      <c r="I3" s="18"/>
      <c r="J3" s="19"/>
      <c r="K3" s="19"/>
      <c r="L3" s="19"/>
      <c r="M3" s="19"/>
      <c r="N3" s="19"/>
      <c r="O3" s="13" t="s">
        <v>16</v>
      </c>
      <c r="P3" s="20" t="s">
        <v>17</v>
      </c>
      <c r="Q3" s="21" t="s">
        <v>18</v>
      </c>
      <c r="R3" s="22" t="s">
        <v>19</v>
      </c>
    </row>
    <row r="4" ht="33" customHeight="1" spans="1:18">
      <c r="A4" s="23" t="s">
        <v>20</v>
      </c>
      <c r="B4" s="23" t="s">
        <v>21</v>
      </c>
      <c r="C4" s="23" t="s">
        <v>22</v>
      </c>
      <c r="D4" s="24">
        <v>54.31</v>
      </c>
      <c r="E4" s="25" t="s">
        <v>23</v>
      </c>
      <c r="F4" s="24" t="s">
        <v>24</v>
      </c>
      <c r="G4" s="26">
        <v>45971</v>
      </c>
      <c r="H4" s="26">
        <v>46335</v>
      </c>
      <c r="I4" s="27">
        <v>12</v>
      </c>
      <c r="J4" s="28">
        <v>23788</v>
      </c>
      <c r="K4" s="28">
        <v>10000</v>
      </c>
      <c r="L4" s="28">
        <f>J4-K4</f>
        <v>13788</v>
      </c>
      <c r="M4" s="28">
        <f>J4/1.05/I4</f>
        <v>1887.93650793651</v>
      </c>
      <c r="N4" s="28">
        <f>M4*12%</f>
        <v>226.552380952381</v>
      </c>
      <c r="O4" s="13">
        <f>M4</f>
        <v>1887.93650793651</v>
      </c>
      <c r="P4" s="20">
        <f>N4</f>
        <v>226.552380952381</v>
      </c>
      <c r="Q4" s="21">
        <v>0.5</v>
      </c>
      <c r="R4" s="22">
        <f>P4*Q4</f>
        <v>113.27619047619</v>
      </c>
    </row>
    <row r="5" ht="25" customHeight="1" spans="1:18">
      <c r="A5" s="23" t="s">
        <v>25</v>
      </c>
      <c r="B5" s="23" t="s">
        <v>26</v>
      </c>
      <c r="C5" s="23" t="s">
        <v>27</v>
      </c>
      <c r="D5" s="24">
        <v>43.01</v>
      </c>
      <c r="E5" s="25" t="s">
        <v>28</v>
      </c>
      <c r="F5" s="24" t="s">
        <v>24</v>
      </c>
      <c r="G5" s="26">
        <v>45977</v>
      </c>
      <c r="H5" s="26">
        <v>46341</v>
      </c>
      <c r="I5" s="27">
        <v>12</v>
      </c>
      <c r="J5" s="28">
        <v>23000</v>
      </c>
      <c r="K5" s="28">
        <v>23000</v>
      </c>
      <c r="L5" s="28">
        <f>J5-K5</f>
        <v>0</v>
      </c>
      <c r="M5" s="28">
        <f>J5/1.05/I5</f>
        <v>1825.39682539683</v>
      </c>
      <c r="N5" s="28">
        <f>M5*12%</f>
        <v>219.047619047619</v>
      </c>
      <c r="O5" s="13">
        <f>M5</f>
        <v>1825.39682539683</v>
      </c>
      <c r="P5" s="20">
        <f>N5</f>
        <v>219.047619047619</v>
      </c>
      <c r="Q5" s="21">
        <v>0.5</v>
      </c>
      <c r="R5" s="22">
        <f>P5*Q5</f>
        <v>109.52380952381</v>
      </c>
    </row>
    <row r="6" ht="32" customHeight="1" spans="1:18">
      <c r="A6" s="29" t="s">
        <v>29</v>
      </c>
      <c r="B6" s="29"/>
      <c r="C6" s="29"/>
      <c r="D6" s="30"/>
      <c r="E6" s="29"/>
      <c r="F6" s="30"/>
      <c r="G6" s="30"/>
      <c r="H6" s="30"/>
      <c r="I6" s="31"/>
      <c r="J6" s="32"/>
      <c r="K6" s="32"/>
      <c r="L6" s="32"/>
      <c r="M6" s="32"/>
      <c r="N6" s="32"/>
      <c r="O6" s="32"/>
      <c r="P6" s="32"/>
      <c r="Q6" s="33"/>
      <c r="R6" s="34"/>
    </row>
  </sheetData>
  <mergeCells count="17">
    <mergeCell ref="A1:R1"/>
    <mergeCell ref="O2:R2"/>
    <mergeCell ref="A6:R6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WPS_1598868827</cp:lastModifiedBy>
  <dcterms:created xsi:type="dcterms:W3CDTF">2025-12-10T07:15:00Z</dcterms:created>
  <dcterms:modified xsi:type="dcterms:W3CDTF">2025-12-10T09:26:24Z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BFF511BC75394591B05D1F488E018766_12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