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685" windowHeight="11520"/>
  </bookViews>
  <sheets>
    <sheet name="租赁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<sst xmlns="http://schemas.openxmlformats.org/spreadsheetml/2006/main" count="37" uniqueCount="29">
  <si>
    <t xml:space="preserve">元盛租赁提成计算表     </t>
  </si>
  <si>
    <t xml:space="preserve">                                                                                                                              单位：元</t>
  </si>
  <si>
    <t>项目</t>
  </si>
  <si>
    <t>招商人员</t>
  </si>
  <si>
    <t>房号</t>
  </si>
  <si>
    <t>租赁面积</t>
  </si>
  <si>
    <t>一天租金/㎡（元）</t>
  </si>
  <si>
    <t>日租金</t>
  </si>
  <si>
    <t>招商人员租赁提成（日租金*8天）</t>
  </si>
  <si>
    <t>招商负责人租赁提成
(日租金*2天)</t>
  </si>
  <si>
    <t>经办人租赁提成（日租金*
1天)</t>
  </si>
  <si>
    <t>备注</t>
  </si>
  <si>
    <t>元盛祥府</t>
  </si>
  <si>
    <t>王乔华</t>
  </si>
  <si>
    <t>4号楼2层201-2</t>
  </si>
  <si>
    <t>因该商铺为同业介绍租赁，待客户签完合同缴纳首期租金后按照8天佣金全额支付。</t>
  </si>
  <si>
    <t>卢婷婷</t>
  </si>
  <si>
    <t>2号楼1层108铺</t>
  </si>
  <si>
    <t>合计</t>
  </si>
  <si>
    <t>职位</t>
  </si>
  <si>
    <t>姓名</t>
  </si>
  <si>
    <t>应发提成额</t>
  </si>
  <si>
    <t>预扣留30%</t>
  </si>
  <si>
    <t>税额</t>
  </si>
  <si>
    <t>实发提成额</t>
  </si>
  <si>
    <t>税务代开个人发票需扣除个税。</t>
  </si>
  <si>
    <t>招商负责人</t>
  </si>
  <si>
    <t>经办人</t>
  </si>
  <si>
    <t>张宇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</si>
</sst>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3" fontId="0" fillId="0" borderId="2" xfId="0" applyNumberFormat="1" applyFill="1" applyBorder="1" applyAlignment="1">
      <alignment horizontal="center" vertical="center"/>
    </xf>
    <xf numFmtId="176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177" fontId="0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177" fontId="0" fillId="0" borderId="1" xfId="0" applyNumberFormat="1" applyBorder="1">
      <alignment vertical="center"/>
    </xf>
    <xf numFmtId="0" fontId="0" fillId="0" borderId="0" xfId="0" applyBorder="1">
      <alignment vertical="center"/>
    </xf>
    <xf numFmtId="0" fontId="0" fillId="0" borderId="1" xfId="0" applyFill="1" applyBorder="1" applyAlignment="1">
      <alignment horizontal="center" vertical="center"/>
    </xf>
    <xf numFmtId="43" fontId="0" fillId="0" borderId="1" xfId="0" applyNumberFormat="1" applyFill="1" applyBorder="1" applyAlignment="1">
      <alignment horizontal="center" vertical="center"/>
    </xf>
    <xf numFmtId="43" fontId="0" fillId="0" borderId="1" xfId="0" applyNumberFormat="1" applyFill="1" applyBorder="1">
      <alignment vertical="center"/>
    </xf>
    <xf numFmtId="43" fontId="0" fillId="0" borderId="1" xfId="0" applyNumberFormat="1" applyFill="1" applyBorder="1" applyAlignment="1">
      <alignment vertical="center" wrapText="1"/>
    </xf>
    <xf numFmtId="43" fontId="0" fillId="0" borderId="0" xfId="0" applyNumberFormat="1" applyFill="1" applyBorder="1">
      <alignment vertical="center"/>
    </xf>
    <xf numFmtId="43" fontId="3" fillId="0" borderId="1" xfId="0" applyNumberFormat="1" applyFont="1" applyFill="1" applyBorder="1" applyAlignment="1">
      <alignment horizontal="center" vertical="center"/>
    </xf>
    <xf numFmtId="43" fontId="0" fillId="0" borderId="1" xfId="0" applyNumberForma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H11" sqref="H11"/>
    </sheetView>
  </sheetViews>
  <sheetFormatPr defaultColWidth="8.61261261261261" defaultRowHeight="14.1"/>
  <cols>
    <col min="1" max="1" width="14.2072072072072" customWidth="1"/>
    <col min="2" max="2" width="11.7297297297297" customWidth="1"/>
    <col min="3" max="3" width="17.2162162162162" customWidth="1"/>
    <col min="4" max="4" width="11.4954954954955" customWidth="1"/>
    <col min="5" max="5" width="12.8108108108108" customWidth="1"/>
    <col min="6" max="6" width="11.5765765765766" customWidth="1"/>
    <col min="7" max="7" width="18.9189189189189" customWidth="1"/>
    <col min="8" max="8" width="16.981981981982" customWidth="1"/>
    <col min="9" max="9" width="19.9189189189189" customWidth="1"/>
    <col min="10" max="10" width="37.990990990991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</row>
    <row r="4" ht="45" spans="1:10">
      <c r="A4" s="3" t="s">
        <v>2</v>
      </c>
      <c r="B4" s="4" t="s">
        <v>3</v>
      </c>
      <c r="C4" s="3" t="s">
        <v>4</v>
      </c>
      <c r="D4" s="3" t="s">
        <v>5</v>
      </c>
      <c r="E4" s="5" t="s">
        <v>6</v>
      </c>
      <c r="F4" s="3" t="s">
        <v>7</v>
      </c>
      <c r="G4" s="6" t="s">
        <v>8</v>
      </c>
      <c r="H4" s="5" t="s">
        <v>9</v>
      </c>
      <c r="I4" s="6" t="s">
        <v>10</v>
      </c>
      <c r="J4" s="4" t="s">
        <v>11</v>
      </c>
    </row>
    <row r="5" ht="28.3" spans="1:10">
      <c r="A5" s="7" t="s">
        <v>12</v>
      </c>
      <c r="B5" s="8" t="s">
        <v>13</v>
      </c>
      <c r="C5" s="7" t="s">
        <v>14</v>
      </c>
      <c r="D5" s="7">
        <v>296.49</v>
      </c>
      <c r="E5" s="7">
        <v>1.5</v>
      </c>
      <c r="F5" s="9">
        <f>D5*E5</f>
        <v>444.735</v>
      </c>
      <c r="G5" s="10">
        <f>F5*8</f>
        <v>3557.88</v>
      </c>
      <c r="H5" s="11">
        <f>F5*2</f>
        <v>889.47</v>
      </c>
      <c r="I5" s="22">
        <f>F5*1</f>
        <v>444.735</v>
      </c>
      <c r="J5" s="23" t="s">
        <v>15</v>
      </c>
    </row>
    <row r="6" ht="15" spans="1:10">
      <c r="A6" s="7" t="s">
        <v>12</v>
      </c>
      <c r="B6" s="8" t="s">
        <v>16</v>
      </c>
      <c r="C6" s="7" t="s">
        <v>17</v>
      </c>
      <c r="D6" s="12">
        <v>65.46</v>
      </c>
      <c r="E6" s="12">
        <v>1.5</v>
      </c>
      <c r="F6" s="13">
        <f>D6*E6</f>
        <v>98.19</v>
      </c>
      <c r="G6" s="10">
        <f>F6*8</f>
        <v>785.52</v>
      </c>
      <c r="H6" s="11">
        <f>F6*2</f>
        <v>196.38</v>
      </c>
      <c r="I6" s="22">
        <f>F6*1</f>
        <v>98.19</v>
      </c>
      <c r="J6" s="14"/>
    </row>
    <row r="7" spans="1:10">
      <c r="A7" s="4" t="s">
        <v>18</v>
      </c>
      <c r="B7" s="14"/>
      <c r="C7" s="14"/>
      <c r="D7" s="14"/>
      <c r="E7" s="14"/>
      <c r="F7" s="14"/>
      <c r="G7" s="15">
        <f>SUM(G5:G6)</f>
        <v>4343.4</v>
      </c>
      <c r="H7" s="15">
        <f>SUM(H5:H6)</f>
        <v>1085.85</v>
      </c>
      <c r="I7" s="15">
        <f>SUM(I5:I6)</f>
        <v>542.925</v>
      </c>
      <c r="J7" s="14"/>
    </row>
    <row r="10" ht="15" spans="1:8">
      <c r="A10" s="3" t="s">
        <v>19</v>
      </c>
      <c r="B10" s="3" t="s">
        <v>20</v>
      </c>
      <c r="C10" s="3" t="s">
        <v>21</v>
      </c>
      <c r="D10" s="4" t="s">
        <v>22</v>
      </c>
      <c r="E10" s="4" t="s">
        <v>23</v>
      </c>
      <c r="F10" s="4" t="s">
        <v>24</v>
      </c>
      <c r="G10" s="14" t="s">
        <v>11</v>
      </c>
      <c r="H10" s="16"/>
    </row>
    <row r="11" ht="28.3" spans="1:8">
      <c r="A11" s="17" t="s">
        <v>3</v>
      </c>
      <c r="B11" s="8" t="s">
        <v>13</v>
      </c>
      <c r="C11" s="18">
        <f>G5</f>
        <v>3557.88</v>
      </c>
      <c r="D11" s="18"/>
      <c r="E11" s="19">
        <v>551.58</v>
      </c>
      <c r="F11" s="19">
        <f>C11-D11-E11</f>
        <v>3006.3</v>
      </c>
      <c r="G11" s="20" t="s">
        <v>25</v>
      </c>
      <c r="H11" s="21"/>
    </row>
    <row r="12" spans="1:8">
      <c r="A12" s="17" t="s">
        <v>3</v>
      </c>
      <c r="B12" s="8" t="s">
        <v>16</v>
      </c>
      <c r="C12" s="18">
        <f>G6</f>
        <v>785.52</v>
      </c>
      <c r="D12" s="18">
        <f>C12*30%</f>
        <v>235.656</v>
      </c>
      <c r="E12" s="19"/>
      <c r="F12" s="19">
        <f>C12-D12-E12</f>
        <v>549.864</v>
      </c>
      <c r="G12" s="19"/>
      <c r="H12" s="21"/>
    </row>
    <row r="13" spans="1:8">
      <c r="A13" s="17" t="s">
        <v>26</v>
      </c>
      <c r="B13" s="8" t="s">
        <v>16</v>
      </c>
      <c r="C13" s="18">
        <f>H7</f>
        <v>1085.85</v>
      </c>
      <c r="D13" s="18">
        <f>C13*30%</f>
        <v>325.755</v>
      </c>
      <c r="E13" s="19">
        <v>0</v>
      </c>
      <c r="F13" s="19">
        <f>C13-D13-E13</f>
        <v>760.095</v>
      </c>
      <c r="G13" s="19"/>
      <c r="H13" s="21"/>
    </row>
    <row r="14" spans="1:8">
      <c r="A14" s="17" t="s">
        <v>27</v>
      </c>
      <c r="B14" s="17" t="s">
        <v>28</v>
      </c>
      <c r="C14" s="18">
        <f>I7</f>
        <v>542.925</v>
      </c>
      <c r="D14" s="18">
        <f>C14*30%</f>
        <v>162.8775</v>
      </c>
      <c r="E14" s="19">
        <v>0</v>
      </c>
      <c r="F14" s="19">
        <f>C14-D14-E14</f>
        <v>380.0475</v>
      </c>
      <c r="G14" s="19"/>
      <c r="H14" s="21"/>
    </row>
    <row r="15" spans="1:8">
      <c r="A15" s="4" t="s">
        <v>18</v>
      </c>
      <c r="B15" s="4"/>
      <c r="C15" s="15">
        <f>SUM(C11:C14)</f>
        <v>5972.175</v>
      </c>
      <c r="D15" s="15">
        <f>SUM(D11:D14)</f>
        <v>724.2885</v>
      </c>
      <c r="E15" s="15"/>
      <c r="F15" s="15">
        <f>SUM(F11:F14)</f>
        <v>4696.3065</v>
      </c>
      <c r="G15" s="14"/>
      <c r="H15" s="16"/>
    </row>
  </sheetData>
  <mergeCells count="2">
    <mergeCell ref="A3:J3"/>
    <mergeCell ref="A1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租赁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17926</dc:creator>
  <cp:lastModifiedBy>WPS_1592284843</cp:lastModifiedBy>
  <dcterms:created xsi:type="dcterms:W3CDTF">2025-05-07T02:32:00Z</dcterms:created>
  <dcterms:modified xsi:type="dcterms:W3CDTF">2025-11-03T07:25:56Z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022A321B03D342DFAB23BA57ABB95AC0_13</vt:lpwstr>
  </property>
  <property fmtid="{D5CDD505-2E9C-101B-9397-08002B2CF9AE}" pid="3" name="KSOProductBuildVer">
    <vt:lpwstr>2052-12.1.0.23125</vt:lpwstr>
  </property>
</Properties>
</file>