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30" windowHeight="12120" tabRatio="716" firstSheet="1" activeTab="1"/>
  </bookViews>
  <sheets>
    <sheet name="通力房产总公司-养征大厦&amp;商贸城" sheetId="1" r:id="rId1"/>
    <sheet name="宝发-天鹅水景&amp;阿克苏怡和15号&amp;人民市场" sheetId="2" r:id="rId2"/>
    <sheet name="阿克苏通力-多浪小镇A&amp;康泰公寓&amp;果园" sheetId="3" r:id="rId3"/>
    <sheet name="阿克苏分公司-多浪小镇C" sheetId="4" r:id="rId4"/>
    <sheet name="拜城分公司-世纪佳园" sheetId="5" r:id="rId5"/>
    <sheet name="果园" sheetId="6" r:id="rId6"/>
    <sheet name="通力股份" sheetId="7" r:id="rId7"/>
  </sheets>
  <calcPr calcId="144525"/>
</workbook>
</file>

<file path=xl/sharedStrings.xml><?xml version="1.0" encoding="utf-8"?>
<sst xmlns="http://schemas.openxmlformats.org/spreadsheetml/2006/main" count="993" uniqueCount="397">
  <si>
    <t>养征大厦</t>
  </si>
  <si>
    <t>商贸城</t>
  </si>
  <si>
    <t>项目</t>
  </si>
  <si>
    <t>租金</t>
  </si>
  <si>
    <t>退款</t>
  </si>
  <si>
    <t>履约金</t>
  </si>
  <si>
    <t>时间</t>
  </si>
  <si>
    <t>二层川风堂李智刚租金</t>
  </si>
  <si>
    <t>赵勇通达商贸城1层-20#</t>
  </si>
  <si>
    <t>孙华通达商贸城1层-4#</t>
  </si>
  <si>
    <t>1-2#杨豆豆</t>
  </si>
  <si>
    <t>陈小静通达商贸城1层-29#</t>
  </si>
  <si>
    <t>养路征稽</t>
  </si>
  <si>
    <t>一层03半圆弧张小刚租金</t>
  </si>
  <si>
    <t>石丹丹通达商贸城1层-10#-12#</t>
  </si>
  <si>
    <t>1-01#杨豆豆租金</t>
  </si>
  <si>
    <t>李记叶通达商贸城1层-27#、28#</t>
  </si>
  <si>
    <t>二层01#川风堂李智刚租金</t>
  </si>
  <si>
    <t>周翔通达商贸城1层-22#</t>
  </si>
  <si>
    <t>1-05#牛欢履约金</t>
  </si>
  <si>
    <t>一楼右厅艾买提·牙合甫租金</t>
  </si>
  <si>
    <t>1-05#牛欢租金</t>
  </si>
  <si>
    <t>1-6#方小羊租金</t>
  </si>
  <si>
    <t>1-21#付娟娟履约金</t>
  </si>
  <si>
    <t>1-06#李雪琴租金</t>
  </si>
  <si>
    <t>1-21#付娟娟租金</t>
  </si>
  <si>
    <t>1-4-02#汪玉明履约金</t>
  </si>
  <si>
    <t>1-22#赵勇租金</t>
  </si>
  <si>
    <t>1-4-02#汪玉明租金</t>
  </si>
  <si>
    <t>二楼04#（2-4#）马立琴租金</t>
  </si>
  <si>
    <t>1-04#齐建华租金</t>
  </si>
  <si>
    <t>1-9#邴春秀租金</t>
  </si>
  <si>
    <t>1-19#杜延克租金</t>
  </si>
  <si>
    <t>二楼01#刘坤租金</t>
  </si>
  <si>
    <t>1-7#苑风英租金</t>
  </si>
  <si>
    <t>1层08#付静租金</t>
  </si>
  <si>
    <t>1-30#艾力扎提·艾尼瓦尔履约金</t>
  </si>
  <si>
    <t>1层6-1#黄艳华租金</t>
  </si>
  <si>
    <t>二楼2-5#李永丽租金</t>
  </si>
  <si>
    <t>1层6-2#黄艳华履约金</t>
  </si>
  <si>
    <t>1-30#艾力扎提·艾尼瓦尔租金</t>
  </si>
  <si>
    <t>1-27#、28#李记叶租金</t>
  </si>
  <si>
    <t>1-24#秦东玉租金</t>
  </si>
  <si>
    <t>1-31#国博博租金</t>
  </si>
  <si>
    <t>1-25#、26#买瑞租金</t>
  </si>
  <si>
    <t>1-02#郭兴辉租金</t>
  </si>
  <si>
    <t>1-8#张玉芝租金</t>
  </si>
  <si>
    <t>1-23#田东晓租金</t>
  </si>
  <si>
    <t>2-1#刘坤租金</t>
  </si>
  <si>
    <t>1-5#段小平租金</t>
  </si>
  <si>
    <t>1-07#宋霞霞租金</t>
  </si>
  <si>
    <t>退商贸城1-5#段小平租金</t>
  </si>
  <si>
    <t>1-32#刘金釜租金</t>
  </si>
  <si>
    <t>1-29#陈小静租金</t>
  </si>
  <si>
    <t>1-1#何外力有租金</t>
  </si>
  <si>
    <t>1-22#周翔租金</t>
  </si>
  <si>
    <t>合计</t>
  </si>
  <si>
    <t>已支付</t>
  </si>
  <si>
    <t>1-20#赵勇租金</t>
  </si>
  <si>
    <t>养征大厦二层01#川风堂李智刚租金</t>
  </si>
  <si>
    <t>1-4#孙华租金</t>
  </si>
  <si>
    <t>养征大厦1-01#杨豆豆租金</t>
  </si>
  <si>
    <t>商贸城1-19#杜延克租金</t>
  </si>
  <si>
    <t>商贸城1-24#秦东玉租金</t>
  </si>
  <si>
    <t>未申请</t>
  </si>
  <si>
    <t>天鹅水景</t>
  </si>
  <si>
    <t>阿克苏人民市场</t>
  </si>
  <si>
    <t>李强商铺1层-3#、4#</t>
  </si>
  <si>
    <t>负一层02号商铺曾彬租金</t>
  </si>
  <si>
    <t>肖娟商铺1层-1#</t>
  </si>
  <si>
    <t>二层A-820（小）（22）号阿依左合热木·吐尔孙江租金</t>
  </si>
  <si>
    <t>1-5#、6#王莲君租金</t>
  </si>
  <si>
    <t>二层B-833（71）号苏比努尔·尼亚孜租金</t>
  </si>
  <si>
    <t>二层A-812齐曼古力·吾斯曼租金</t>
  </si>
  <si>
    <t>一层A-611/613商铺最难 阿依先木·麦合木提</t>
  </si>
  <si>
    <t>1-1#肖娟</t>
  </si>
  <si>
    <t>二层B-859伊再提古丽·艾山租金</t>
  </si>
  <si>
    <t>二层A-822/B-855/B-883如则·毛尼亚孜租金</t>
  </si>
  <si>
    <t>二层B-830帕提古丽·艾则孜租金</t>
  </si>
  <si>
    <t>阿克苏怡和</t>
  </si>
  <si>
    <t>一层B-22吐尼萨汗·肉孜租金</t>
  </si>
  <si>
    <t>二层B-859(2-85)帕坦木·依斯马义力</t>
  </si>
  <si>
    <t>人民市场</t>
  </si>
  <si>
    <t>15号楼03号商铺租金排尔哈提·力提普租金</t>
  </si>
  <si>
    <t>阿克苏怡和15号楼04肖普高</t>
  </si>
  <si>
    <t>二层2-85（B-859） 帕坦木·依斯马依力租金</t>
  </si>
  <si>
    <t>阿克苏怡和15号楼05号商铺荣建租金</t>
  </si>
  <si>
    <t>一层A-616/618/631/655吐尔逊娜依·依明租金</t>
  </si>
  <si>
    <t>阿克苏怡和15号楼03号商铺租金</t>
  </si>
  <si>
    <t>二层2-74(B-838左)吾古力汗·吐尔逊租金</t>
  </si>
  <si>
    <t>阿克苏怡和15号楼麦麦提·吉力力租金意向金</t>
  </si>
  <si>
    <t>二层B-812/811阿依尼沙·吐逊租金</t>
  </si>
  <si>
    <t>阿克苏怡和15号楼01号商铺阿布力米提·阿布都热合曼</t>
  </si>
  <si>
    <t>二层2-97（B-880）拉莱·艾沙租金</t>
  </si>
  <si>
    <t>阿克苏怡和15号楼02买尔旦·斯迪克</t>
  </si>
  <si>
    <t>二层B-813/815/816/818合米提·吐尔逊租金</t>
  </si>
  <si>
    <t>阿克苏怡和15-08青苗</t>
  </si>
  <si>
    <t>阿克苏怡和15-09陶翔</t>
  </si>
  <si>
    <t>一层B+22阿依佐合热·艾麦尔租金</t>
  </si>
  <si>
    <t>已申请未付款</t>
  </si>
  <si>
    <t>一层A-623(51/52)依力番·艾尔肯租金</t>
  </si>
  <si>
    <t>门面19A/19B/一层42商铺买买提·阿木都沙拉木租金</t>
  </si>
  <si>
    <t>二层中厅男装陈启兴租金</t>
  </si>
  <si>
    <t>二层B-2阿依先木·如斯台木租金</t>
  </si>
  <si>
    <t>二层B-803热娜古丽·阿布来提租金</t>
  </si>
  <si>
    <t>一层69号商铺米克热古丽·库尔班租金</t>
  </si>
  <si>
    <t>二层B-802古再努力·阿布来提租金</t>
  </si>
  <si>
    <t>一层A+9娜扎开提·吐逊租金</t>
  </si>
  <si>
    <t>二层89号（B-853）麦尔比叶木·麦麦提租金</t>
  </si>
  <si>
    <t>二层B-855(现2-88）努尔艾拉·伊敏租金</t>
  </si>
  <si>
    <t>二层B-6(现-80)萨依甫加马力·阿布都休库尔租金</t>
  </si>
  <si>
    <t>二层B-893(99)吐尼沙汗·托合提租金</t>
  </si>
  <si>
    <t>门面B-14阿布都热依木·艾孜孜租金</t>
  </si>
  <si>
    <t>一层A-9/A-10商铺租金艾克拜尔·阿吾提租金</t>
  </si>
  <si>
    <t>二层中厅来代高租金</t>
  </si>
  <si>
    <t>一层A-625(68)号商铺热娜古丽·吐尔逊租金</t>
  </si>
  <si>
    <t>二层B-863（88号一半）吐孙古力·吾司曼商铺租金</t>
  </si>
  <si>
    <t>二层B-852(90号一半)吾古丽汗·艾麦提租金</t>
  </si>
  <si>
    <t>二层B-866(90号一半)阿依古力·哈斯木租金</t>
  </si>
  <si>
    <t>二层B-868(91号一半)吾热古力·吐尔逊租金</t>
  </si>
  <si>
    <t>二层B-892左(100)吐尼沙克孜·尼亚孜租金</t>
  </si>
  <si>
    <t>二层A-813(29)阿斯也木·努来克租金</t>
  </si>
  <si>
    <t>二层B-869(92号一半)希任古丽·克然木租金</t>
  </si>
  <si>
    <t>一层B+22(墙面)吐尼萨汗·肉孜租金</t>
  </si>
  <si>
    <t>二层A-823(19)如孜古丽·依斯热依力租金</t>
  </si>
  <si>
    <t>二层C-16(114)热汗古丽·阿吾提租金</t>
  </si>
  <si>
    <t>二层A-830(10)开力比努尔·吾布力租金</t>
  </si>
  <si>
    <t>二层B-828阿斯叶木·沙尔依提租金</t>
  </si>
  <si>
    <t>二层A-826古哈尔尼沙·麦麦提租金</t>
  </si>
  <si>
    <t>一层A-619(80)阿依提拉汗·克然木租金</t>
  </si>
  <si>
    <t>一层A-621(82)号美合日古丽·库完租金</t>
  </si>
  <si>
    <t>二层B-851(91号一半）汗佐拉·依玛木租金</t>
  </si>
  <si>
    <t>二层B-865(89号一半)阿提坎木·肉孜租金</t>
  </si>
  <si>
    <t>二层A-838左布阿吉热木·麦麦提租金</t>
  </si>
  <si>
    <t>二层B-880(97)拉莱·艾沙租金</t>
  </si>
  <si>
    <t>阿克苏 人民市场</t>
  </si>
  <si>
    <t>二层A+830(11)拉莱·艾沙租金</t>
  </si>
  <si>
    <t>三层阿依努尔·斯拉木租金</t>
  </si>
  <si>
    <t>二层A+818(25)艾哈塔尔尼沙·吐尔逊租金</t>
  </si>
  <si>
    <t>二层A-825（18）阿孜古力·吐孙租金</t>
  </si>
  <si>
    <t>二层C-9/10齐曼汗·夏木西租金</t>
  </si>
  <si>
    <t>二层A-836阿依努尔·麦提尼亚孜租金</t>
  </si>
  <si>
    <t>二层A-2-05（A-836）阿依努尔·麦提尼亚孜2023年租金</t>
  </si>
  <si>
    <t>一层77号米克热古丽·库尔班租金</t>
  </si>
  <si>
    <t>二层2-26（A-818）古力娜尔·托尔洪租金</t>
  </si>
  <si>
    <t>二层75（A-838）比力克孜·库尔班租金</t>
  </si>
  <si>
    <t>二层B-862（86）艾尼沙汗·司马依商铺</t>
  </si>
  <si>
    <t>一层43号和44号商铺阿不力米提·吉力力租金</t>
  </si>
  <si>
    <t>二层A-808(34号)吐尔逊阿依·吐尔逊租金</t>
  </si>
  <si>
    <t>一层A-612(85)号齐曼古力·卡迪尔租金</t>
  </si>
  <si>
    <t>二层A-806(35)号古力米热·艾麦尔租金</t>
  </si>
  <si>
    <t>二层B-805(46)号吐汗·司马义租金</t>
  </si>
  <si>
    <t>二层B-888(103)号阿依夏木·马木提租金</t>
  </si>
  <si>
    <t>二层A-819(24)号左丽皮业木·库尔班租金</t>
  </si>
  <si>
    <t>二层B-859(85)号帕坦木·依斯马义力租金</t>
  </si>
  <si>
    <t>二层B+820(68)号热汗古丽·吾麦尔租金（2022）</t>
  </si>
  <si>
    <t>二层B+820(68)号热汗古丽·吾麦尔租金（2023）</t>
  </si>
  <si>
    <t>二层B-801(43)布尼亚孜汗·阿比拉租金（2022）</t>
  </si>
  <si>
    <t>二层B-801(43)布尼亚孜汗·阿比拉租金（2023）</t>
  </si>
  <si>
    <t>二层C-11(115)吐尼萨克孜·吾休尔租金</t>
  </si>
  <si>
    <t>二层B-858(86)阿依吐逊·赛麦提租金</t>
  </si>
  <si>
    <t>二层C-5/6/8阿帕克汗·玉苏甫租金</t>
  </si>
  <si>
    <t>二层B-822阿依吐尔逊·阿西木租金</t>
  </si>
  <si>
    <t>二层B-861(86)贝力克孜·依明租金</t>
  </si>
  <si>
    <t>二层A-809(33)阿司彦木·莫拉阿皮孜租金</t>
  </si>
  <si>
    <t>二层A-816(27)阿依努尔·阿布都热合曼租金</t>
  </si>
  <si>
    <t>二层B-9/10(77/78)吐尔逊古力·玉素甫租金</t>
  </si>
  <si>
    <t>二层B-9/(78)吐尔逊古力·玉素甫租金</t>
  </si>
  <si>
    <t>二层B-831(70)号古丽巴斯坦·亚森租金</t>
  </si>
  <si>
    <t>二层B-821（59/67）阿依古力·沙依木租金</t>
  </si>
  <si>
    <t>二层B-821（59/67）图妮萨柯孜·亚森租金</t>
  </si>
  <si>
    <t>二层B-890（105）吐尔逊阿依·艾肯租金</t>
  </si>
  <si>
    <t>二层A-835(6)热比亚·艾麦提租金</t>
  </si>
  <si>
    <t>二层B-835（73）吐尔逊阿依·艾肯租金</t>
  </si>
  <si>
    <t>二层A-823(19)艾力亚尔·艾麦尔租金</t>
  </si>
  <si>
    <t>二层C-9/10号商铺租金（新疆宝发农资集团有限公司退定金转租金）</t>
  </si>
  <si>
    <t>二层A区-A-832吐尔逊古丽·依明租金</t>
  </si>
  <si>
    <t>二层B-838(左，现74)吾古力汗·吐尔迪租金</t>
  </si>
  <si>
    <t>一层A-601（现88） A-602（现89） A-615(83) A-6(74) A-8(73) A-629(71) A-628(70)来宪仕租金</t>
  </si>
  <si>
    <t>一层A-9艾克拜尔·阿吾提租金</t>
  </si>
  <si>
    <t>二层A区-A-820大图妮萨罕·托合提租金</t>
  </si>
  <si>
    <t>一层A-630 A-3 A-5陈启兴租金</t>
  </si>
  <si>
    <t>一层A-630 A-3 A-5 二层中厅男装 陈启兴租金</t>
  </si>
  <si>
    <t>二层B-820（60）阿曼古丽·吐尔逊租金</t>
  </si>
  <si>
    <t>门面C-1艾力江·托乎提租金</t>
  </si>
  <si>
    <t>二层B-881现（96）艾山·乃买提租金</t>
  </si>
  <si>
    <t>二层B-832(71)热汗古丽·色米租金</t>
  </si>
  <si>
    <t>二层B-855（93）B-883（94）如则·毛尼亚孜租金</t>
  </si>
  <si>
    <t>门面23号（23A)玛尔艳木·萨木萨克租金（宝发农资转入）</t>
  </si>
  <si>
    <t>二层B-886赛麦提·麦麦提租金</t>
  </si>
  <si>
    <t>二层C-20（109 110 111）汗克孜·赛麦提租金</t>
  </si>
  <si>
    <t>二层A-812 (现2-30）阿孜古力·阿吾提租金</t>
  </si>
  <si>
    <t>门面1-19A 1-19B 一层42号麦麦提·阿木都依沙木租金</t>
  </si>
  <si>
    <t>门面1-24B 谢姆希努尔·艾麦提租金</t>
  </si>
  <si>
    <t>退人民市场一层B+22(墙面)商铺租金 希尔艾力·图尔贡</t>
  </si>
  <si>
    <t xml:space="preserve"> 
阿克苏人民市场</t>
  </si>
  <si>
    <t>门面24A吾布力·喀斯木租金</t>
  </si>
  <si>
    <t>二层A-828（16）阿瓦古丽·玉山租金</t>
  </si>
  <si>
    <t>门面24C阿娜尔古丽·毛力尼亚孜租金</t>
  </si>
  <si>
    <t>二层B-828 2-62 阿斯叶木·沙尔依提租金</t>
  </si>
  <si>
    <t>二层B-823   65   吐尔逊古力·艾米热拉租金</t>
  </si>
  <si>
    <t>二层B+880 98 米日瓦南木·买皮孜租金</t>
  </si>
  <si>
    <t>二层B+880   98阿娜古丽·吐尼亚孜租金</t>
  </si>
  <si>
    <t>一层A-616(78) A-655(61)A-631(63)A-618(79)吐尔逊娜依·依明租金</t>
  </si>
  <si>
    <t>二层A-10（34）艾克拜尔·阿吾提租金</t>
  </si>
  <si>
    <t>二层B-8 (A76)热西旦·麦麦提租金</t>
  </si>
  <si>
    <t>二层A-839（2-02）李相彬租金</t>
  </si>
  <si>
    <t>二层A-833 7 阿瓦古丽·木沙租金</t>
  </si>
  <si>
    <t>二层B-826（63）阿斯亚木·托合尼亚孜租金</t>
  </si>
  <si>
    <t>门面1-18B阿依努尔·吐尔逊租金</t>
  </si>
  <si>
    <t>二层A-620阿孜古丽·库尔班租金</t>
  </si>
  <si>
    <t>门面C-20熊加志租金</t>
  </si>
  <si>
    <t>二层A-821右（21）热汗古丽·艾则孜</t>
  </si>
  <si>
    <t>二层B-1阿瓦汗·艾麦提租金</t>
  </si>
  <si>
    <t>二层A-828（2-16）阿瓦古丽·玉山木租金</t>
  </si>
  <si>
    <t>二层A-813阿斯也木·努来克租金</t>
  </si>
  <si>
    <t>二层A-16.17.18汗尼克孜·托乎提</t>
  </si>
  <si>
    <t>二层A-821右热汗古丽·艾则孜租金</t>
  </si>
  <si>
    <t>二层B-826(2-63)阿斯亚木·托合尼亚孜租金</t>
  </si>
  <si>
    <t>门面1-02A约热木·麦苏木</t>
  </si>
  <si>
    <t>二层B-8569（2-87）怒尔比艳木·赛麦提租金</t>
  </si>
  <si>
    <t>二层A-822左（2-20）如则·毛尼亚孜租金</t>
  </si>
  <si>
    <t>一层A-610（87）齐曼古力·卡迪尔租金</t>
  </si>
  <si>
    <t>一层A-18(48 49)如克亚木·吐尔逊租金</t>
  </si>
  <si>
    <t>二层B-808沙热帕提·亚生租金</t>
  </si>
  <si>
    <t>1-19A 1-19B 一层42 买买提·阿木都沙依木租金</t>
  </si>
  <si>
    <t>门面A-02B拜力克孜·毛拉依明租金</t>
  </si>
  <si>
    <t>一层A-608（43 44）阿不力米提·吉力力</t>
  </si>
  <si>
    <t>负一层中厅张小磊租金</t>
  </si>
  <si>
    <t>一层A-13（37）热依汉古丽·毛拉麦提租金</t>
  </si>
  <si>
    <t>一层A-609（45）古丽扎代姆·穆合塔尔</t>
  </si>
  <si>
    <t>二层B-892（101）右阿曼古丽·买皮孜租金</t>
  </si>
  <si>
    <t>二层B-856（2-87）怒尔比艳木·赛麦提租金</t>
  </si>
  <si>
    <t>二层B-862(2-87)艾尼沙汗·司马依</t>
  </si>
  <si>
    <t>退人民市场二层B-9(现78号)商铺租金 吐尔逊古力·玉素甫</t>
  </si>
  <si>
    <t>二层A-810(32)塔吉古丽·米吉提</t>
  </si>
  <si>
    <t>一层A-1（47）齐曼古力·卡迪尔租金</t>
  </si>
  <si>
    <t>门面1-01A艾则买提·艾买提租金</t>
  </si>
  <si>
    <t>一层A-606 92 艾则买提·艾买提租金</t>
  </si>
  <si>
    <t>二层B-891(2-106,2-107)古丽努尔·麦提尼牙孜租金</t>
  </si>
  <si>
    <t>二层B-822(2-58,2-66)阿依吐尔逊·阿西木租金</t>
  </si>
  <si>
    <t>二层B-889(2-104)坎吉罕·色提瓦力迪</t>
  </si>
  <si>
    <t>二层A-809（2-33）阿司彦木·莫拉阿皮孜</t>
  </si>
  <si>
    <t>二层A-815（2-28）阿司彦木·莫拉阿皮孜</t>
  </si>
  <si>
    <t>二层B-823（65）吐尔逊古力·艾米热拉租金</t>
  </si>
  <si>
    <t>一层A-611,A-613,阿依先木·麦合木提</t>
  </si>
  <si>
    <t>一层A-603 （90）阿不拉江·阿不都热合曼</t>
  </si>
  <si>
    <t>一层A-605 （91）阿力代·阿不拉江</t>
  </si>
  <si>
    <t>一层A-10（34）热孜叶木·吐尔逊</t>
  </si>
  <si>
    <t>二层C-5(2-118),C-6(2-119),C-8(2-120)阿帕克汗·玉苏甫</t>
  </si>
  <si>
    <t>二层B-825（2-64）买热叶木·艾山</t>
  </si>
  <si>
    <t>一层A-11（35）阿斯古力·达吾提</t>
  </si>
  <si>
    <t>一层43号和44号商铺古丽扎代姆·穆合塔尔</t>
  </si>
  <si>
    <t>二层B-2（2-83）阿依先木·如斯台木</t>
  </si>
  <si>
    <t>二层B-882（2-95）阿曼古力·卡斯木</t>
  </si>
  <si>
    <t>二层B-860麦日艳木·乃麦提</t>
  </si>
  <si>
    <t>二层A-831(2-09)古力克孜·艾则孜</t>
  </si>
  <si>
    <t>门面1-20B吐拉克孜·吐尔洪</t>
  </si>
  <si>
    <t>阿克苏人民商场</t>
  </si>
  <si>
    <t>门面B-14艾合麦提·喀迪尔</t>
  </si>
  <si>
    <t>门面1-26A热娜古丽·许库尔租金</t>
  </si>
  <si>
    <t>2-69 B-830帕提古丽·艾则孜租金</t>
  </si>
  <si>
    <t>二层C-10（117号）齐曼汗·夏木西租金</t>
  </si>
  <si>
    <t>二层B+830(2-11)左热木·麦麦提</t>
  </si>
  <si>
    <t>二层A+838右尼萨汗·吾休尔租金</t>
  </si>
  <si>
    <t>一层A-632（64）阿曼古丽·尼亚孜</t>
  </si>
  <si>
    <t>门面1-01A迪力夏提·吐鲁洪租金</t>
  </si>
  <si>
    <t>一层A-633热比古力·依明尼亚孜</t>
  </si>
  <si>
    <t>二层A+838尼萨汗·吾休尔</t>
  </si>
  <si>
    <t>二层B-839吾尼且木·达吾提</t>
  </si>
  <si>
    <t>C-11吐尼萨克孜·吾休尔</t>
  </si>
  <si>
    <t>B-886(2-102)赛麦提·麦麦提</t>
  </si>
  <si>
    <t>二层A-831（2-09）古力克孜·艾则孜</t>
  </si>
  <si>
    <t>二层B-802古再努力·阿布来提</t>
  </si>
  <si>
    <t>二层B-803热娜古丽·阿布来提</t>
  </si>
  <si>
    <t>人民市场门面1-15C,1-16A迪丽胡马尔·努尔麦麦提租金</t>
  </si>
  <si>
    <t>门面1-26A古丽布斯坦·麦麦提租金</t>
  </si>
  <si>
    <t>三层02号商铺艾合买提·卡司木租金</t>
  </si>
  <si>
    <t>三层02号商铺艾合买提·卡司木押金</t>
  </si>
  <si>
    <t>三楼婚纱店</t>
  </si>
  <si>
    <t>二层12 13 14号商铺汉尼克孜·托乎提租金</t>
  </si>
  <si>
    <t>三层宴会厅麦麦提·阿卜来提租金意向金</t>
  </si>
  <si>
    <t>退人民市场三楼宴会厅意向金 麦麦提·阿卜来提</t>
  </si>
  <si>
    <t>三层雪莲花阿依努尔·斯拉木租金</t>
  </si>
  <si>
    <t>A-622热汗古丽·托乎尼亚孜租金</t>
  </si>
  <si>
    <t>一层B区_第1层_101-租售中心努尔加马力·阿布都热西提_</t>
  </si>
  <si>
    <t>二层B-01(1-99)艾哈塔尔尼沙·吐尔逊租金</t>
  </si>
  <si>
    <t>阿克人民市场</t>
  </si>
  <si>
    <t>B-891古丽努尔·麦提尼牙孜</t>
  </si>
  <si>
    <t>三层张小磊篮球培训租金</t>
  </si>
  <si>
    <t>退人民市场三楼02号商铺租金及押金 依明·阿扎提</t>
  </si>
  <si>
    <t>一层24B吾布力·喀斯木商铺租金</t>
  </si>
  <si>
    <t>一层香港黄金店</t>
  </si>
  <si>
    <t>门面B+14阿布都热依木·艾孜孜租金</t>
  </si>
  <si>
    <t>一层内铺艾孜麦提·艾麦尔定金</t>
  </si>
  <si>
    <t>三层宴会厅吐尔逊·依米尔租金定金</t>
  </si>
  <si>
    <t>三层家具店吐尔逊·依米尔租赁意向金</t>
  </si>
  <si>
    <t>门面1-22艾克拜尔江·胡西塔尔租金</t>
  </si>
  <si>
    <t>一层A-15阿力米热·阿不拉租金</t>
  </si>
  <si>
    <t>一层B-04麦尔哈巴·麦麦提（1-98）租金</t>
  </si>
  <si>
    <t>一层60艾力江·托乎提</t>
  </si>
  <si>
    <t>一层A-12西热尼古丽·阿布来提</t>
  </si>
  <si>
    <t>退人民市场租金 马木提·阿吉</t>
  </si>
  <si>
    <t>门面23号（23A 23B)玛尔艳木·萨木萨克租金</t>
  </si>
  <si>
    <t>二层B-820（60）图妮萨柯孜·亚森租金</t>
  </si>
  <si>
    <t>退人民市场商铺一层内铺意向金 艾孜麦提·艾麦尔</t>
  </si>
  <si>
    <t>B-839阿扎旦木·乃麦提</t>
  </si>
  <si>
    <t xml:space="preserve">达吾提·依明人民布场-层 B-05 </t>
  </si>
  <si>
    <t>一层A-655(1-66)吐尔逊娜依·依明</t>
  </si>
  <si>
    <t>一层65吐尔逊娜依·依明</t>
  </si>
  <si>
    <t>一层A-633（65）热比古力·依明尼亚孜</t>
  </si>
  <si>
    <t>门面1-18阿依努尔·吐尔逊租金</t>
  </si>
  <si>
    <t>一层59号阿提坎木·依马木尼牙孜</t>
  </si>
  <si>
    <t>一层56号努尔曼·托合提尼亚孜</t>
  </si>
  <si>
    <t>二层A-838左布阿吉热木·麦麦提</t>
  </si>
  <si>
    <t>一层67艾力江·托乎提</t>
  </si>
  <si>
    <t>一层57号吾布力·喀斯木租金</t>
  </si>
  <si>
    <t>一层102号吐尔逊古力·艾麦尔租金</t>
  </si>
  <si>
    <t>二层47号吐尔逊古丽·阿布拉</t>
  </si>
  <si>
    <t>二层51号艾合买提·卡司木</t>
  </si>
  <si>
    <t>三楼婚纱店海力·沙达尔21年租金</t>
  </si>
  <si>
    <t>门面25B阿娜尔古丽·毛力尼牙孜</t>
  </si>
  <si>
    <t>门面1-24A谢姆希努尔·艾麦提租金</t>
  </si>
  <si>
    <t>门面02A约热木·麦苏木</t>
  </si>
  <si>
    <t>阿克苏人民商场门面B-14艾合麦提·喀迪尔</t>
  </si>
  <si>
    <t>2-121/122哈力且木·尼亚孜</t>
  </si>
  <si>
    <t>门面1-02B拜力克孜·毛拉依明租金</t>
  </si>
  <si>
    <t>二层中厅男装来代高租金</t>
  </si>
  <si>
    <t>二层B-888(2-103)号阿依夏木·马木提租金</t>
  </si>
  <si>
    <t>二层A-835(2-6)热比亚·艾麦提租金</t>
  </si>
  <si>
    <t>2-105吾古兰木·玉素甫</t>
  </si>
  <si>
    <t>2-08吐逊古丽·依明租金</t>
  </si>
  <si>
    <t>门面1-15C,1-16A迪丽胡马尔·努尔麦麦提</t>
  </si>
  <si>
    <t>1-19A 1-19B 一层42 买买提·阿木都沙依木/吐尔汗江·乌斯曼江租金</t>
  </si>
  <si>
    <t>二层A-833 2-7 阿瓦古丽·木沙租金</t>
  </si>
  <si>
    <t>二层B-813/815/816/81892-53.54.55.56）合米提·吐尔逊租金</t>
  </si>
  <si>
    <t>人民布场 2-101阿曼古丽·买皮孜</t>
  </si>
  <si>
    <t>人民市场二层4-8332-7 阿瓦古丽·木沙租金</t>
  </si>
  <si>
    <t>2-61阿米娜木·玉苏甫</t>
  </si>
  <si>
    <t>二层B-832(2-71)热汗古丽·色米租金</t>
  </si>
  <si>
    <t>阿克苏人民市场2-22阿依左合热木·吐尔孙江租金</t>
  </si>
  <si>
    <t>阿克苏人民市场二层B-813/815/816/81892-53.54.55.56）合米提·吐尔逊租金</t>
  </si>
  <si>
    <t>阿克苏人民市场二层B-812/811阿依尼沙·吐逊租金</t>
  </si>
  <si>
    <t>阿克苏人民市场二层B-882（2-95）阿曼古力·卡斯木</t>
  </si>
  <si>
    <t>阿克苏人民市场2-92汗左热木·巴斯提</t>
  </si>
  <si>
    <t>阿克苏人民市场二层B-825（2-64）买热叶木·艾山</t>
  </si>
  <si>
    <t>阿克苏人民市场2-51艾合木提·卡司木</t>
  </si>
  <si>
    <t>阿克苏人民市场2-113麻依热·木合塔尔</t>
  </si>
  <si>
    <t>阿克苏人民市场二层C-9/10（117号）齐曼汗·夏木西租金</t>
  </si>
  <si>
    <t>阿克苏人民市场2-121/2-122哈力旦木·尼亚孜</t>
  </si>
  <si>
    <t>阿克苏人民市场一层67艾力江·托乎提</t>
  </si>
  <si>
    <t>阿克苏人民市场门面1-22艾克拜尔江·胡西塔尔租金</t>
  </si>
  <si>
    <t>阿克苏人民市场2-81古海尔克孜·曼苏尔</t>
  </si>
  <si>
    <t>阿克苏人民市场二层B-2（2-83）阿依先木·如斯台木</t>
  </si>
  <si>
    <t>阿克苏人民市场二层B-881现（2-96）艾山·乃买提租金</t>
  </si>
  <si>
    <t>阿克苏人民市场2-31阿孜古力·吐逊</t>
  </si>
  <si>
    <t>阿克苏人民市场二层B-3佐热木·伊斯马依力租金</t>
  </si>
  <si>
    <t>阿克苏多浪小镇</t>
  </si>
  <si>
    <t>A4-117图尔贡·喀迪尔租金</t>
  </si>
  <si>
    <t>阿克苏通力</t>
  </si>
  <si>
    <t>A4-117图尔贡·喀迪尔保证金</t>
  </si>
  <si>
    <t>A2-115艾山江·玉素甫租金</t>
  </si>
  <si>
    <t>A2-115艾山江·玉素甫保证金</t>
  </si>
  <si>
    <t>A4-115艾科热木·吐尔洪</t>
  </si>
  <si>
    <t>A5-111努尔比亚·艾则孜租金</t>
  </si>
  <si>
    <t>A2-110艾海提江·艾麦尔</t>
  </si>
  <si>
    <t>A5-110新疆图腾租金</t>
  </si>
  <si>
    <t>A4-120新疆图腾租金</t>
  </si>
  <si>
    <t>多浪小镇</t>
  </si>
  <si>
    <t>A4-106买买提·米吉提租金</t>
  </si>
  <si>
    <t>A4-112库尔班·居麦</t>
  </si>
  <si>
    <t>A4-118马培兰</t>
  </si>
  <si>
    <t>A5-108艾麦尔江·依明江租金</t>
  </si>
  <si>
    <t>A5-108艾麦尔江·依明江押金</t>
  </si>
  <si>
    <t>阿克苏康泰公寓</t>
  </si>
  <si>
    <t>1号楼106-2商铺马凯租金</t>
  </si>
  <si>
    <t>5号楼105-1梁胜利</t>
  </si>
  <si>
    <t>退康泰公寓1-106-2商铺租金 马凯</t>
  </si>
  <si>
    <t>5-110-2王军租金</t>
  </si>
  <si>
    <t>5-104-2翟陆潮</t>
  </si>
  <si>
    <t>1-106-1郑月风</t>
  </si>
  <si>
    <t>总合计</t>
  </si>
  <si>
    <t>一期C1-04阿依古力·拜克热租金</t>
  </si>
  <si>
    <t>一期C1-07/08阿依古力·拜克热租金</t>
  </si>
  <si>
    <t>阿克苏拜城世纪家园</t>
  </si>
  <si>
    <t>阿克苏拜城世纪家园7-1-104卡依沙尔·马木提租金</t>
  </si>
  <si>
    <t>阿克苏拜城世纪家园7-105古丽尼沙·阿布都热依木</t>
  </si>
  <si>
    <t>阿克苏拜城世纪佳园7-1-107王乐</t>
  </si>
  <si>
    <t>阿克苏拜城世纪佳园7-1-105阿孜古丽</t>
  </si>
  <si>
    <t>阿克苏拜城世纪佳园7-2-01阿迪里·艾尼瓦尔</t>
  </si>
  <si>
    <t>阿克苏果园</t>
  </si>
  <si>
    <t>张老师</t>
  </si>
  <si>
    <t>阿克苏果园承包萨木萨克·坎吉2021年承包费</t>
  </si>
  <si>
    <t>阿克苏怡和16号楼</t>
  </si>
  <si>
    <t>16号楼C-10麦麦提托合提·艾则孜租金</t>
  </si>
  <si>
    <t>16号楼C-10艾尼瓦尔·阿木力米提租金</t>
  </si>
  <si>
    <t>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</si>
</sst>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EACBFF"/>
        <bgColor indexed="64"/>
      </patternFill>
    </fill>
    <fill>
      <patternFill patternType="solid">
        <fgColor rgb="FFE76A5D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7" tint="-0.25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6E9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shrinkToFit="1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shrinkToFit="1"/>
    </xf>
    <xf numFmtId="176" fontId="2" fillId="5" borderId="1" xfId="8" applyNumberFormat="1" applyFont="1" applyFill="1" applyBorder="1" applyAlignment="1">
      <alignment horizontal="right"/>
    </xf>
    <xf numFmtId="176" fontId="2" fillId="6" borderId="1" xfId="8" applyNumberFormat="1" applyFont="1" applyFill="1" applyBorder="1" applyAlignment="1">
      <alignment horizontal="right"/>
    </xf>
    <xf numFmtId="176" fontId="2" fillId="7" borderId="1" xfId="8" applyNumberFormat="1" applyFont="1" applyFill="1" applyBorder="1" applyAlignment="1">
      <alignment horizontal="right"/>
    </xf>
    <xf numFmtId="176" fontId="2" fillId="2" borderId="1" xfId="8" applyNumberFormat="1" applyFont="1" applyFill="1" applyBorder="1" applyAlignment="1">
      <alignment horizontal="right"/>
    </xf>
    <xf numFmtId="176" fontId="2" fillId="3" borderId="1" xfId="8" applyNumberFormat="1" applyFont="1" applyFill="1" applyBorder="1" applyAlignment="1">
      <alignment horizontal="right"/>
    </xf>
    <xf numFmtId="0" fontId="0" fillId="0" borderId="2" xfId="0" applyBorder="1">
      <alignment vertical="center"/>
    </xf>
    <xf numFmtId="176" fontId="2" fillId="8" borderId="1" xfId="8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shrinkToFit="1"/>
    </xf>
    <xf numFmtId="176" fontId="2" fillId="5" borderId="1" xfId="8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 shrinkToFit="1"/>
    </xf>
    <xf numFmtId="176" fontId="2" fillId="9" borderId="1" xfId="8" applyNumberFormat="1" applyFont="1" applyFill="1" applyBorder="1" applyAlignment="1">
      <alignment horizontal="right"/>
    </xf>
    <xf numFmtId="176" fontId="2" fillId="10" borderId="1" xfId="8" applyNumberFormat="1" applyFont="1" applyFill="1" applyBorder="1" applyAlignment="1">
      <alignment horizontal="right"/>
    </xf>
    <xf numFmtId="176" fontId="2" fillId="11" borderId="1" xfId="8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176" fontId="3" fillId="3" borderId="1" xfId="8" applyNumberFormat="1" applyFont="1" applyFill="1" applyBorder="1" applyAlignment="1">
      <alignment horizontal="right"/>
    </xf>
    <xf numFmtId="176" fontId="2" fillId="2" borderId="1" xfId="8" applyNumberFormat="1" applyFont="1" applyFill="1" applyBorder="1" applyAlignment="1"/>
    <xf numFmtId="0" fontId="2" fillId="2" borderId="2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176" fontId="3" fillId="2" borderId="1" xfId="8" applyNumberFormat="1" applyFont="1" applyFill="1" applyBorder="1" applyAlignment="1">
      <alignment horizontal="right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76" fontId="2" fillId="0" borderId="1" xfId="8" applyNumberFormat="1" applyFont="1" applyFill="1" applyBorder="1" applyAlignment="1">
      <alignment horizontal="right"/>
    </xf>
    <xf numFmtId="176" fontId="2" fillId="7" borderId="1" xfId="8" applyNumberFormat="1" applyFont="1" applyFill="1" applyBorder="1" applyAlignment="1"/>
    <xf numFmtId="176" fontId="2" fillId="12" borderId="1" xfId="8" applyNumberFormat="1" applyFont="1" applyFill="1" applyBorder="1" applyAlignment="1">
      <alignment horizontal="right"/>
    </xf>
    <xf numFmtId="176" fontId="2" fillId="13" borderId="1" xfId="8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shrinkToFit="1"/>
    </xf>
    <xf numFmtId="176" fontId="2" fillId="14" borderId="1" xfId="8" applyNumberFormat="1" applyFont="1" applyFill="1" applyBorder="1" applyAlignment="1">
      <alignment horizontal="right"/>
    </xf>
    <xf numFmtId="176" fontId="3" fillId="10" borderId="1" xfId="8" applyNumberFormat="1" applyFont="1" applyFill="1" applyBorder="1" applyAlignment="1">
      <alignment horizontal="right"/>
    </xf>
    <xf numFmtId="14" fontId="2" fillId="2" borderId="5" xfId="0" applyNumberFormat="1" applyFont="1" applyFill="1" applyBorder="1" applyAlignment="1">
      <alignment horizontal="center" vertical="center"/>
    </xf>
    <xf numFmtId="176" fontId="2" fillId="7" borderId="5" xfId="8" applyNumberFormat="1" applyFont="1" applyFill="1" applyBorder="1" applyAlignment="1">
      <alignment horizontal="right"/>
    </xf>
    <xf numFmtId="176" fontId="2" fillId="2" borderId="5" xfId="8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176" fontId="2" fillId="12" borderId="1" xfId="0" applyNumberFormat="1" applyFont="1" applyFill="1" applyBorder="1" applyAlignment="1">
      <alignment horizontal="right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4" fontId="5" fillId="0" borderId="1" xfId="0" applyNumberFormat="1" applyFont="1" applyFill="1" applyBorder="1" applyAlignment="1"/>
    <xf numFmtId="176" fontId="3" fillId="6" borderId="1" xfId="8" applyNumberFormat="1" applyFont="1" applyFill="1" applyBorder="1" applyAlignment="1">
      <alignment horizontal="right"/>
    </xf>
    <xf numFmtId="0" fontId="0" fillId="0" borderId="4" xfId="0" applyFill="1" applyBorder="1" applyAlignment="1">
      <alignment horizontal="left" vertical="center"/>
    </xf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shrinkToFit="1"/>
    </xf>
    <xf numFmtId="176" fontId="2" fillId="2" borderId="0" xfId="8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4" fontId="5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3"/>
  <sheetViews>
    <sheetView zoomScale="88" zoomScaleNormal="88" workbookViewId="0">
      <selection activeCell="D16" sqref="D16:D36"/>
    </sheetView>
  </sheetViews>
  <sheetFormatPr defaultColWidth="9" defaultRowHeight="13.5"/>
  <cols>
    <col min="1" max="1" width="10.125"/>
    <col min="3" max="3" width="39.375" customWidth="1"/>
    <col min="4" max="4" width="10.125"/>
    <col min="9" max="9" width="11.5"/>
    <col min="11" max="11" width="37.75" customWidth="1"/>
    <col min="12" max="12" width="11.625" customWidth="1"/>
    <col min="13" max="13" width="9.25"/>
    <col min="17" max="17" width="9.25"/>
    <col min="20" max="20" width="9.25"/>
    <col min="21" max="21" width="17.625" customWidth="1"/>
  </cols>
  <sheetData>
    <row r="1" ht="14.25" spans="1:15">
      <c r="A1" s="52" t="s">
        <v>0</v>
      </c>
      <c r="B1" s="53"/>
      <c r="C1" s="53"/>
      <c r="D1" s="53"/>
      <c r="E1" s="53"/>
      <c r="F1" s="53"/>
      <c r="G1" s="53"/>
      <c r="H1" s="54"/>
      <c r="I1" s="52" t="s">
        <v>1</v>
      </c>
      <c r="J1" s="53"/>
      <c r="K1" s="53"/>
      <c r="L1" s="53"/>
      <c r="M1" s="53"/>
      <c r="N1" s="53"/>
      <c r="O1" s="53"/>
    </row>
    <row r="2" spans="1:15">
      <c r="A2" s="55"/>
      <c r="B2" s="55" t="s">
        <v>2</v>
      </c>
      <c r="C2" s="55"/>
      <c r="D2" s="55" t="s">
        <v>3</v>
      </c>
      <c r="E2" s="55" t="s">
        <v>4</v>
      </c>
      <c r="F2" s="55" t="s">
        <v>5</v>
      </c>
      <c r="G2" s="55"/>
      <c r="H2" s="54"/>
      <c r="I2" s="55" t="s">
        <v>6</v>
      </c>
      <c r="J2" s="55" t="s">
        <v>2</v>
      </c>
      <c r="K2" s="55"/>
      <c r="L2" s="55" t="s">
        <v>3</v>
      </c>
      <c r="M2" s="55" t="s">
        <v>4</v>
      </c>
      <c r="N2" s="55" t="s">
        <v>5</v>
      </c>
      <c r="O2" s="55"/>
    </row>
    <row r="3" spans="1:15">
      <c r="A3" s="5">
        <v>44955</v>
      </c>
      <c r="B3" s="6" t="s">
        <v>0</v>
      </c>
      <c r="C3" s="6" t="s">
        <v>7</v>
      </c>
      <c r="D3" s="56">
        <v>50000</v>
      </c>
      <c r="E3" s="34"/>
      <c r="F3" s="55"/>
      <c r="G3" s="55"/>
      <c r="H3" s="54"/>
      <c r="I3" s="61">
        <v>2022.12</v>
      </c>
      <c r="J3" s="6" t="s">
        <v>1</v>
      </c>
      <c r="K3" s="40" t="s">
        <v>8</v>
      </c>
      <c r="L3" s="62">
        <v>10000</v>
      </c>
      <c r="M3" s="3"/>
      <c r="N3" s="3"/>
      <c r="O3" s="3"/>
    </row>
    <row r="4" spans="1:15">
      <c r="A4" s="5">
        <v>44967</v>
      </c>
      <c r="B4" s="6" t="s">
        <v>0</v>
      </c>
      <c r="C4" s="6" t="s">
        <v>7</v>
      </c>
      <c r="D4" s="23">
        <v>40000</v>
      </c>
      <c r="E4" s="34"/>
      <c r="F4" s="55"/>
      <c r="G4" s="55"/>
      <c r="H4" s="54"/>
      <c r="I4" s="61"/>
      <c r="J4" s="6" t="s">
        <v>1</v>
      </c>
      <c r="K4" s="40" t="s">
        <v>9</v>
      </c>
      <c r="L4" s="62">
        <v>19012</v>
      </c>
      <c r="M4" s="3"/>
      <c r="N4" s="3"/>
      <c r="O4" s="3"/>
    </row>
    <row r="5" spans="1:23">
      <c r="A5" s="5">
        <v>44991</v>
      </c>
      <c r="B5" s="26" t="s">
        <v>0</v>
      </c>
      <c r="C5" s="6" t="s">
        <v>10</v>
      </c>
      <c r="D5" s="45">
        <v>20000</v>
      </c>
      <c r="E5" s="34"/>
      <c r="F5" s="55"/>
      <c r="G5" s="55"/>
      <c r="H5" s="54"/>
      <c r="I5" s="61"/>
      <c r="J5" s="6" t="s">
        <v>1</v>
      </c>
      <c r="K5" s="40" t="s">
        <v>11</v>
      </c>
      <c r="L5" s="62">
        <v>11210</v>
      </c>
      <c r="M5" s="3"/>
      <c r="N5" s="3"/>
      <c r="O5" s="3"/>
      <c r="R5" s="68"/>
      <c r="S5" s="68"/>
      <c r="T5" s="68"/>
      <c r="V5" s="68"/>
      <c r="W5" s="69"/>
    </row>
    <row r="6" spans="1:23">
      <c r="A6" s="5">
        <v>44994</v>
      </c>
      <c r="B6" s="26" t="s">
        <v>12</v>
      </c>
      <c r="C6" s="6" t="s">
        <v>13</v>
      </c>
      <c r="D6" s="45">
        <v>200000</v>
      </c>
      <c r="E6" s="22"/>
      <c r="F6" s="55"/>
      <c r="G6" s="55"/>
      <c r="H6" s="54"/>
      <c r="I6" s="61"/>
      <c r="J6" s="6" t="s">
        <v>1</v>
      </c>
      <c r="K6" s="40" t="s">
        <v>14</v>
      </c>
      <c r="L6" s="62">
        <v>45184</v>
      </c>
      <c r="M6" s="3"/>
      <c r="N6" s="3"/>
      <c r="O6" s="3"/>
      <c r="R6" s="68"/>
      <c r="S6" s="68"/>
      <c r="T6" s="68"/>
      <c r="V6" s="68"/>
      <c r="W6" s="69"/>
    </row>
    <row r="7" spans="1:23">
      <c r="A7" s="5">
        <v>45006</v>
      </c>
      <c r="B7" s="26" t="s">
        <v>0</v>
      </c>
      <c r="C7" s="6" t="s">
        <v>15</v>
      </c>
      <c r="D7" s="45">
        <v>45000</v>
      </c>
      <c r="E7" s="22"/>
      <c r="F7" s="55"/>
      <c r="G7" s="55"/>
      <c r="H7" s="54"/>
      <c r="I7" s="61"/>
      <c r="J7" s="6" t="s">
        <v>1</v>
      </c>
      <c r="K7" s="40" t="s">
        <v>16</v>
      </c>
      <c r="L7" s="62">
        <v>30000</v>
      </c>
      <c r="M7" s="3"/>
      <c r="N7" s="3"/>
      <c r="O7" s="3"/>
      <c r="R7" s="68"/>
      <c r="S7" s="68"/>
      <c r="T7" s="68"/>
      <c r="V7" s="68"/>
      <c r="W7" s="69"/>
    </row>
    <row r="8" spans="1:23">
      <c r="A8" s="5">
        <v>45007</v>
      </c>
      <c r="B8" s="26" t="s">
        <v>0</v>
      </c>
      <c r="C8" s="6" t="s">
        <v>17</v>
      </c>
      <c r="D8" s="45">
        <v>40000</v>
      </c>
      <c r="E8" s="22"/>
      <c r="F8" s="55"/>
      <c r="G8" s="55"/>
      <c r="H8" s="54"/>
      <c r="I8" s="61"/>
      <c r="J8" s="6" t="s">
        <v>1</v>
      </c>
      <c r="K8" s="40" t="s">
        <v>18</v>
      </c>
      <c r="L8" s="62">
        <v>19880</v>
      </c>
      <c r="M8" s="3"/>
      <c r="N8" s="3"/>
      <c r="O8" s="3"/>
      <c r="R8" s="68"/>
      <c r="S8" s="68"/>
      <c r="T8" s="68"/>
      <c r="V8" s="68"/>
      <c r="W8" s="69"/>
    </row>
    <row r="9" spans="1:23">
      <c r="A9" s="5">
        <v>45026</v>
      </c>
      <c r="B9" s="6" t="s">
        <v>0</v>
      </c>
      <c r="C9" s="6" t="s">
        <v>19</v>
      </c>
      <c r="D9" s="25">
        <v>8000</v>
      </c>
      <c r="E9" s="22"/>
      <c r="F9" s="55">
        <f>D9</f>
        <v>8000</v>
      </c>
      <c r="G9" s="55"/>
      <c r="H9" s="54"/>
      <c r="I9" s="5">
        <v>44959</v>
      </c>
      <c r="J9" s="6" t="s">
        <v>1</v>
      </c>
      <c r="K9" s="6" t="s">
        <v>20</v>
      </c>
      <c r="L9" s="23">
        <v>36640</v>
      </c>
      <c r="M9" s="34"/>
      <c r="N9" s="55"/>
      <c r="O9" s="55"/>
      <c r="R9" s="68"/>
      <c r="S9" s="68"/>
      <c r="T9" s="68"/>
      <c r="V9" s="68"/>
      <c r="W9" s="69"/>
    </row>
    <row r="10" spans="1:23">
      <c r="A10" s="5">
        <v>45026</v>
      </c>
      <c r="B10" s="6" t="s">
        <v>0</v>
      </c>
      <c r="C10" s="6" t="s">
        <v>21</v>
      </c>
      <c r="D10" s="25">
        <v>50000</v>
      </c>
      <c r="E10" s="22"/>
      <c r="F10" s="55"/>
      <c r="G10" s="55"/>
      <c r="H10" s="54"/>
      <c r="I10" s="5">
        <v>44970</v>
      </c>
      <c r="J10" s="6" t="s">
        <v>1</v>
      </c>
      <c r="K10" s="6" t="s">
        <v>22</v>
      </c>
      <c r="L10" s="23">
        <v>22089</v>
      </c>
      <c r="M10" s="34"/>
      <c r="N10" s="55"/>
      <c r="O10" s="55"/>
      <c r="R10" s="68"/>
      <c r="S10" s="68"/>
      <c r="T10" s="68"/>
      <c r="V10" s="68"/>
      <c r="W10" s="69"/>
    </row>
    <row r="11" spans="1:15">
      <c r="A11" s="5">
        <v>45030</v>
      </c>
      <c r="B11" s="6" t="s">
        <v>0</v>
      </c>
      <c r="C11" s="6" t="s">
        <v>17</v>
      </c>
      <c r="D11" s="25">
        <v>50000</v>
      </c>
      <c r="E11" s="22"/>
      <c r="F11" s="55"/>
      <c r="G11" s="55"/>
      <c r="H11" s="54"/>
      <c r="I11" s="5">
        <v>44971</v>
      </c>
      <c r="J11" s="6" t="s">
        <v>1</v>
      </c>
      <c r="K11" s="6" t="s">
        <v>23</v>
      </c>
      <c r="L11" s="23">
        <v>5000</v>
      </c>
      <c r="M11" s="34"/>
      <c r="N11" s="55"/>
      <c r="O11" s="55"/>
    </row>
    <row r="12" spans="1:15">
      <c r="A12" s="5">
        <v>45034</v>
      </c>
      <c r="B12" s="6" t="s">
        <v>0</v>
      </c>
      <c r="C12" s="6" t="s">
        <v>24</v>
      </c>
      <c r="D12" s="25">
        <v>50000</v>
      </c>
      <c r="E12" s="22"/>
      <c r="F12" s="55"/>
      <c r="G12" s="55"/>
      <c r="H12" s="54"/>
      <c r="I12" s="5">
        <v>44971</v>
      </c>
      <c r="J12" s="6" t="s">
        <v>1</v>
      </c>
      <c r="K12" s="6" t="s">
        <v>25</v>
      </c>
      <c r="L12" s="23">
        <v>21288</v>
      </c>
      <c r="M12" s="34"/>
      <c r="N12" s="55"/>
      <c r="O12" s="55"/>
    </row>
    <row r="13" spans="1:15">
      <c r="A13" s="5">
        <v>45036</v>
      </c>
      <c r="B13" s="26" t="s">
        <v>0</v>
      </c>
      <c r="C13" s="26" t="s">
        <v>26</v>
      </c>
      <c r="D13" s="25">
        <v>8000</v>
      </c>
      <c r="E13" s="22"/>
      <c r="F13" s="55">
        <f>D13</f>
        <v>8000</v>
      </c>
      <c r="G13" s="55"/>
      <c r="H13" s="54"/>
      <c r="I13" s="5">
        <v>44972</v>
      </c>
      <c r="J13" s="6" t="s">
        <v>1</v>
      </c>
      <c r="K13" s="6" t="s">
        <v>27</v>
      </c>
      <c r="L13" s="23">
        <v>9034</v>
      </c>
      <c r="M13" s="22"/>
      <c r="N13" s="55"/>
      <c r="O13" s="55"/>
    </row>
    <row r="14" spans="1:15">
      <c r="A14" s="5">
        <v>45036</v>
      </c>
      <c r="B14" s="26" t="s">
        <v>0</v>
      </c>
      <c r="C14" s="26" t="s">
        <v>28</v>
      </c>
      <c r="D14" s="25">
        <v>30000</v>
      </c>
      <c r="E14" s="22"/>
      <c r="F14" s="55"/>
      <c r="G14" s="55"/>
      <c r="H14" s="54"/>
      <c r="I14" s="5">
        <v>44974</v>
      </c>
      <c r="J14" s="6" t="s">
        <v>1</v>
      </c>
      <c r="K14" s="6" t="s">
        <v>29</v>
      </c>
      <c r="L14" s="23">
        <v>13440</v>
      </c>
      <c r="M14" s="22"/>
      <c r="N14" s="55"/>
      <c r="O14" s="55"/>
    </row>
    <row r="15" spans="1:15">
      <c r="A15" s="5">
        <v>45042</v>
      </c>
      <c r="B15" s="6" t="s">
        <v>0</v>
      </c>
      <c r="C15" s="6" t="s">
        <v>30</v>
      </c>
      <c r="D15" s="25">
        <v>40000</v>
      </c>
      <c r="E15" s="22"/>
      <c r="F15" s="55"/>
      <c r="G15" s="55"/>
      <c r="H15" s="54"/>
      <c r="I15" s="5">
        <v>44979</v>
      </c>
      <c r="J15" s="6" t="s">
        <v>1</v>
      </c>
      <c r="K15" s="6" t="s">
        <v>31</v>
      </c>
      <c r="L15" s="23">
        <v>14012</v>
      </c>
      <c r="M15" s="34"/>
      <c r="N15" s="55"/>
      <c r="O15" s="55"/>
    </row>
    <row r="16" spans="1:15">
      <c r="A16" s="5">
        <v>45047</v>
      </c>
      <c r="B16" s="6" t="s">
        <v>0</v>
      </c>
      <c r="C16" s="6" t="s">
        <v>30</v>
      </c>
      <c r="D16" s="19">
        <v>20000</v>
      </c>
      <c r="E16" s="22"/>
      <c r="F16" s="55"/>
      <c r="G16" s="55"/>
      <c r="H16" s="54"/>
      <c r="I16" s="5">
        <v>44980</v>
      </c>
      <c r="J16" s="6" t="s">
        <v>1</v>
      </c>
      <c r="K16" s="6" t="s">
        <v>32</v>
      </c>
      <c r="L16" s="23">
        <v>20034</v>
      </c>
      <c r="M16" s="34"/>
      <c r="N16" s="55"/>
      <c r="O16" s="55"/>
    </row>
    <row r="17" spans="1:15">
      <c r="A17" s="5">
        <v>45051</v>
      </c>
      <c r="B17" s="6" t="s">
        <v>0</v>
      </c>
      <c r="C17" s="6" t="s">
        <v>24</v>
      </c>
      <c r="D17" s="19">
        <v>30000</v>
      </c>
      <c r="E17" s="22"/>
      <c r="F17" s="55"/>
      <c r="G17" s="55"/>
      <c r="H17" s="54"/>
      <c r="I17" s="5">
        <v>45006</v>
      </c>
      <c r="J17" s="6" t="s">
        <v>1</v>
      </c>
      <c r="K17" s="6" t="s">
        <v>33</v>
      </c>
      <c r="L17" s="45">
        <v>10000</v>
      </c>
      <c r="M17" s="22"/>
      <c r="N17" s="55"/>
      <c r="O17" s="55"/>
    </row>
    <row r="18" spans="1:15">
      <c r="A18" s="5">
        <v>45051</v>
      </c>
      <c r="B18" s="6" t="s">
        <v>0</v>
      </c>
      <c r="C18" s="6" t="s">
        <v>30</v>
      </c>
      <c r="D18" s="19">
        <v>4416</v>
      </c>
      <c r="E18" s="34"/>
      <c r="F18" s="55"/>
      <c r="G18" s="55"/>
      <c r="H18" s="54"/>
      <c r="I18" s="5">
        <v>45006</v>
      </c>
      <c r="J18" s="6" t="s">
        <v>1</v>
      </c>
      <c r="K18" s="6" t="s">
        <v>34</v>
      </c>
      <c r="L18" s="45">
        <v>22089</v>
      </c>
      <c r="M18" s="22"/>
      <c r="N18" s="55"/>
      <c r="O18" s="55"/>
    </row>
    <row r="19" spans="1:15">
      <c r="A19" s="5">
        <v>45057</v>
      </c>
      <c r="B19" s="6" t="s">
        <v>0</v>
      </c>
      <c r="C19" s="6" t="s">
        <v>35</v>
      </c>
      <c r="D19" s="19">
        <v>9000</v>
      </c>
      <c r="E19" s="22"/>
      <c r="F19" s="55"/>
      <c r="G19" s="55"/>
      <c r="H19" s="54"/>
      <c r="I19" s="5">
        <v>45009</v>
      </c>
      <c r="J19" s="6" t="s">
        <v>1</v>
      </c>
      <c r="K19" s="6" t="s">
        <v>36</v>
      </c>
      <c r="L19" s="45">
        <v>5000</v>
      </c>
      <c r="M19" s="22"/>
      <c r="N19" s="55">
        <f>L19</f>
        <v>5000</v>
      </c>
      <c r="O19" s="55"/>
    </row>
    <row r="20" spans="1:15">
      <c r="A20" s="5">
        <v>45063</v>
      </c>
      <c r="B20" s="6" t="s">
        <v>0</v>
      </c>
      <c r="C20" s="6" t="s">
        <v>37</v>
      </c>
      <c r="D20" s="19">
        <v>35000</v>
      </c>
      <c r="E20" s="22"/>
      <c r="F20" s="55"/>
      <c r="G20" s="55"/>
      <c r="H20" s="54"/>
      <c r="I20" s="5">
        <v>45009</v>
      </c>
      <c r="J20" s="6" t="s">
        <v>1</v>
      </c>
      <c r="K20" s="6" t="s">
        <v>38</v>
      </c>
      <c r="L20" s="45">
        <v>25920</v>
      </c>
      <c r="M20" s="22"/>
      <c r="N20" s="55"/>
      <c r="O20" s="55"/>
    </row>
    <row r="21" spans="1:15">
      <c r="A21" s="5">
        <v>45063</v>
      </c>
      <c r="B21" s="6" t="s">
        <v>0</v>
      </c>
      <c r="C21" s="6" t="s">
        <v>39</v>
      </c>
      <c r="D21" s="19">
        <v>3000</v>
      </c>
      <c r="E21" s="22"/>
      <c r="F21" s="55">
        <f>D21</f>
        <v>3000</v>
      </c>
      <c r="G21" s="55"/>
      <c r="H21" s="54"/>
      <c r="I21" s="5">
        <v>45026</v>
      </c>
      <c r="J21" s="6" t="s">
        <v>1</v>
      </c>
      <c r="K21" s="6" t="s">
        <v>40</v>
      </c>
      <c r="L21" s="25">
        <v>12209</v>
      </c>
      <c r="M21" s="34"/>
      <c r="N21" s="55"/>
      <c r="O21" s="55"/>
    </row>
    <row r="22" spans="1:15">
      <c r="A22" s="5">
        <v>45069</v>
      </c>
      <c r="B22" s="6" t="s">
        <v>0</v>
      </c>
      <c r="C22" s="6" t="s">
        <v>17</v>
      </c>
      <c r="D22" s="19">
        <v>40000</v>
      </c>
      <c r="E22" s="22"/>
      <c r="F22" s="55"/>
      <c r="G22" s="55"/>
      <c r="H22" s="54"/>
      <c r="I22" s="5">
        <v>45028</v>
      </c>
      <c r="J22" s="6" t="s">
        <v>1</v>
      </c>
      <c r="K22" s="6" t="s">
        <v>41</v>
      </c>
      <c r="L22" s="25">
        <v>24014</v>
      </c>
      <c r="M22" s="22"/>
      <c r="N22" s="55"/>
      <c r="O22" s="55"/>
    </row>
    <row r="23" spans="1:15">
      <c r="A23" s="5">
        <v>45102</v>
      </c>
      <c r="B23" s="6" t="s">
        <v>0</v>
      </c>
      <c r="C23" s="6" t="s">
        <v>17</v>
      </c>
      <c r="D23" s="29">
        <v>50000</v>
      </c>
      <c r="E23" s="22"/>
      <c r="F23" s="55"/>
      <c r="G23" s="55"/>
      <c r="H23" s="54"/>
      <c r="I23" s="5">
        <v>45034</v>
      </c>
      <c r="J23" s="6" t="s">
        <v>1</v>
      </c>
      <c r="K23" s="6" t="s">
        <v>42</v>
      </c>
      <c r="L23" s="25">
        <v>19460</v>
      </c>
      <c r="M23" s="22"/>
      <c r="N23" s="55"/>
      <c r="O23" s="55"/>
    </row>
    <row r="24" spans="1:15">
      <c r="A24" s="5">
        <v>45112</v>
      </c>
      <c r="B24" s="6" t="s">
        <v>0</v>
      </c>
      <c r="C24" s="6" t="s">
        <v>15</v>
      </c>
      <c r="D24" s="20">
        <v>45000</v>
      </c>
      <c r="E24" s="34"/>
      <c r="F24" s="55"/>
      <c r="G24" s="55"/>
      <c r="H24" s="54"/>
      <c r="I24" s="5">
        <v>45037</v>
      </c>
      <c r="J24" s="6" t="s">
        <v>1</v>
      </c>
      <c r="K24" s="6" t="s">
        <v>43</v>
      </c>
      <c r="L24" s="25">
        <v>15000</v>
      </c>
      <c r="M24" s="22"/>
      <c r="N24" s="55"/>
      <c r="O24" s="55"/>
    </row>
    <row r="25" spans="1:15">
      <c r="A25" s="5">
        <v>45121</v>
      </c>
      <c r="B25" s="6" t="s">
        <v>0</v>
      </c>
      <c r="C25" s="6" t="s">
        <v>15</v>
      </c>
      <c r="D25" s="20">
        <v>20000</v>
      </c>
      <c r="E25" s="34"/>
      <c r="F25" s="55"/>
      <c r="G25" s="55"/>
      <c r="H25" s="54"/>
      <c r="I25" s="5">
        <v>45050</v>
      </c>
      <c r="J25" s="6" t="s">
        <v>1</v>
      </c>
      <c r="K25" s="6" t="s">
        <v>44</v>
      </c>
      <c r="L25" s="19">
        <v>32256</v>
      </c>
      <c r="M25" s="22"/>
      <c r="N25" s="55"/>
      <c r="O25" s="55"/>
    </row>
    <row r="26" spans="1:15">
      <c r="A26" s="5">
        <v>45124</v>
      </c>
      <c r="B26" s="6" t="s">
        <v>0</v>
      </c>
      <c r="C26" s="6" t="s">
        <v>45</v>
      </c>
      <c r="D26" s="20">
        <v>68820</v>
      </c>
      <c r="E26" s="34"/>
      <c r="F26" s="55"/>
      <c r="G26" s="55"/>
      <c r="H26" s="54"/>
      <c r="I26" s="5">
        <v>45070</v>
      </c>
      <c r="J26" s="6" t="s">
        <v>1</v>
      </c>
      <c r="K26" s="6" t="s">
        <v>46</v>
      </c>
      <c r="L26" s="19">
        <v>14012</v>
      </c>
      <c r="M26" s="22"/>
      <c r="N26" s="55"/>
      <c r="O26" s="55"/>
    </row>
    <row r="27" spans="1:15">
      <c r="A27" s="5">
        <v>45128</v>
      </c>
      <c r="B27" s="6" t="s">
        <v>0</v>
      </c>
      <c r="C27" s="6" t="s">
        <v>17</v>
      </c>
      <c r="D27" s="20">
        <v>50000</v>
      </c>
      <c r="E27" s="22"/>
      <c r="F27" s="55"/>
      <c r="G27" s="55"/>
      <c r="H27" s="54"/>
      <c r="I27" s="5">
        <v>45072</v>
      </c>
      <c r="J27" s="6" t="s">
        <v>1</v>
      </c>
      <c r="K27" s="6" t="s">
        <v>47</v>
      </c>
      <c r="L27" s="19">
        <v>18934</v>
      </c>
      <c r="M27" s="22"/>
      <c r="N27" s="55"/>
      <c r="O27" s="55"/>
    </row>
    <row r="28" spans="1:15">
      <c r="A28" s="5">
        <v>45159</v>
      </c>
      <c r="B28" s="6" t="s">
        <v>0</v>
      </c>
      <c r="C28" s="6" t="s">
        <v>17</v>
      </c>
      <c r="D28" s="42">
        <v>10000</v>
      </c>
      <c r="E28" s="22"/>
      <c r="F28" s="55"/>
      <c r="G28" s="55"/>
      <c r="H28" s="54"/>
      <c r="I28" s="5">
        <v>45113</v>
      </c>
      <c r="J28" s="6" t="s">
        <v>1</v>
      </c>
      <c r="K28" s="6" t="s">
        <v>48</v>
      </c>
      <c r="L28" s="20">
        <v>17355</v>
      </c>
      <c r="M28" s="22"/>
      <c r="N28" s="55"/>
      <c r="O28" s="55"/>
    </row>
    <row r="29" spans="1:15">
      <c r="A29" s="5">
        <v>45160</v>
      </c>
      <c r="B29" s="6" t="s">
        <v>0</v>
      </c>
      <c r="C29" s="6" t="s">
        <v>17</v>
      </c>
      <c r="D29" s="22">
        <v>40000</v>
      </c>
      <c r="E29" s="34"/>
      <c r="F29" s="55"/>
      <c r="G29" s="55"/>
      <c r="H29" s="54"/>
      <c r="I29" s="5">
        <v>45113</v>
      </c>
      <c r="J29" s="6" t="s">
        <v>1</v>
      </c>
      <c r="K29" s="6" t="s">
        <v>49</v>
      </c>
      <c r="L29" s="63">
        <v>14012</v>
      </c>
      <c r="M29" s="34"/>
      <c r="N29" s="55"/>
      <c r="O29" s="55"/>
    </row>
    <row r="30" spans="1:15">
      <c r="A30" s="5">
        <v>45194</v>
      </c>
      <c r="B30" s="6" t="s">
        <v>0</v>
      </c>
      <c r="C30" s="6" t="s">
        <v>50</v>
      </c>
      <c r="D30" s="22">
        <v>60000</v>
      </c>
      <c r="E30" s="34"/>
      <c r="F30" s="55"/>
      <c r="G30" s="55"/>
      <c r="H30" s="54"/>
      <c r="I30" s="5">
        <v>45117</v>
      </c>
      <c r="J30" s="6" t="s">
        <v>1</v>
      </c>
      <c r="K30" s="6" t="s">
        <v>43</v>
      </c>
      <c r="L30" s="20">
        <v>15000</v>
      </c>
      <c r="M30" s="34"/>
      <c r="N30" s="55"/>
      <c r="O30" s="55"/>
    </row>
    <row r="31" spans="1:15">
      <c r="A31" s="5">
        <v>45194</v>
      </c>
      <c r="B31" s="6" t="s">
        <v>0</v>
      </c>
      <c r="C31" s="6" t="s">
        <v>17</v>
      </c>
      <c r="D31" s="22">
        <v>30000</v>
      </c>
      <c r="E31" s="34"/>
      <c r="F31" s="55"/>
      <c r="G31" s="55"/>
      <c r="H31" s="54"/>
      <c r="I31" s="5">
        <v>45119</v>
      </c>
      <c r="J31" s="35" t="s">
        <v>51</v>
      </c>
      <c r="K31" s="46"/>
      <c r="L31" s="20"/>
      <c r="M31" s="37">
        <v>14012</v>
      </c>
      <c r="N31" s="55"/>
      <c r="O31" s="55"/>
    </row>
    <row r="32" spans="1:15">
      <c r="A32" s="5">
        <v>45222</v>
      </c>
      <c r="B32" s="6" t="s">
        <v>0</v>
      </c>
      <c r="C32" s="6" t="s">
        <v>24</v>
      </c>
      <c r="D32" s="31">
        <v>30322</v>
      </c>
      <c r="E32" s="22"/>
      <c r="F32" s="55"/>
      <c r="G32" s="55"/>
      <c r="H32" s="54"/>
      <c r="I32" s="5">
        <v>45131</v>
      </c>
      <c r="J32" s="6" t="s">
        <v>1</v>
      </c>
      <c r="K32" s="6" t="s">
        <v>52</v>
      </c>
      <c r="L32" s="20">
        <v>30000</v>
      </c>
      <c r="M32" s="22"/>
      <c r="N32" s="55"/>
      <c r="O32" s="55"/>
    </row>
    <row r="33" spans="1:15">
      <c r="A33" s="5">
        <v>45222</v>
      </c>
      <c r="B33" s="6" t="s">
        <v>0</v>
      </c>
      <c r="C33" s="6" t="s">
        <v>24</v>
      </c>
      <c r="D33" s="31">
        <v>10</v>
      </c>
      <c r="E33" s="22"/>
      <c r="F33" s="55"/>
      <c r="G33" s="55"/>
      <c r="H33" s="54"/>
      <c r="I33" s="5">
        <v>45135</v>
      </c>
      <c r="J33" s="6" t="s">
        <v>1</v>
      </c>
      <c r="K33" s="6" t="s">
        <v>53</v>
      </c>
      <c r="L33" s="20">
        <v>11210</v>
      </c>
      <c r="M33" s="34"/>
      <c r="N33" s="55"/>
      <c r="O33" s="55"/>
    </row>
    <row r="34" spans="1:15">
      <c r="A34" s="5">
        <v>45224</v>
      </c>
      <c r="B34" s="6" t="s">
        <v>0</v>
      </c>
      <c r="C34" s="6" t="s">
        <v>17</v>
      </c>
      <c r="D34" s="31">
        <v>30000</v>
      </c>
      <c r="E34" s="22"/>
      <c r="F34" s="55"/>
      <c r="G34" s="55"/>
      <c r="H34" s="54"/>
      <c r="I34" s="5">
        <v>45162</v>
      </c>
      <c r="J34" s="6" t="s">
        <v>1</v>
      </c>
      <c r="K34" s="6" t="s">
        <v>54</v>
      </c>
      <c r="L34" s="22">
        <v>37468</v>
      </c>
      <c r="M34" s="22"/>
      <c r="N34" s="55"/>
      <c r="O34" s="55"/>
    </row>
    <row r="35" spans="1:15">
      <c r="A35" s="5">
        <v>45252</v>
      </c>
      <c r="B35" s="6" t="s">
        <v>0</v>
      </c>
      <c r="C35" s="6" t="s">
        <v>17</v>
      </c>
      <c r="D35" s="21">
        <v>30000</v>
      </c>
      <c r="E35" s="22"/>
      <c r="F35" s="55"/>
      <c r="G35" s="55"/>
      <c r="H35" s="54"/>
      <c r="I35" s="5">
        <v>45237</v>
      </c>
      <c r="J35" s="6" t="s">
        <v>1</v>
      </c>
      <c r="K35" s="6" t="s">
        <v>20</v>
      </c>
      <c r="L35" s="21">
        <v>36640</v>
      </c>
      <c r="M35" s="34"/>
      <c r="N35" s="55"/>
      <c r="O35" s="55"/>
    </row>
    <row r="36" spans="1:15">
      <c r="A36" s="5">
        <v>45253</v>
      </c>
      <c r="B36" s="6" t="s">
        <v>0</v>
      </c>
      <c r="C36" s="6" t="s">
        <v>15</v>
      </c>
      <c r="D36" s="21">
        <v>20000</v>
      </c>
      <c r="E36" s="22"/>
      <c r="F36" s="55"/>
      <c r="G36" s="55"/>
      <c r="H36" s="54"/>
      <c r="I36" s="5">
        <v>45244</v>
      </c>
      <c r="J36" s="6" t="s">
        <v>1</v>
      </c>
      <c r="K36" s="6" t="s">
        <v>55</v>
      </c>
      <c r="L36" s="21">
        <v>10000</v>
      </c>
      <c r="M36" s="34"/>
      <c r="N36" s="55"/>
      <c r="O36" s="55"/>
    </row>
    <row r="37" spans="1:15">
      <c r="A37" s="57" t="s">
        <v>56</v>
      </c>
      <c r="B37" s="58"/>
      <c r="C37" s="59"/>
      <c r="D37" s="55">
        <f>SUM(D3:D36)</f>
        <v>1256568</v>
      </c>
      <c r="E37" s="55">
        <f t="shared" ref="D37:F37" si="0">SUM(E3:E36)</f>
        <v>0</v>
      </c>
      <c r="F37" s="55">
        <f t="shared" si="0"/>
        <v>19000</v>
      </c>
      <c r="G37" s="55">
        <f>D37-E37</f>
        <v>1256568</v>
      </c>
      <c r="H37" s="54" t="s">
        <v>57</v>
      </c>
      <c r="I37" s="5">
        <v>45251</v>
      </c>
      <c r="J37" s="6" t="s">
        <v>1</v>
      </c>
      <c r="K37" s="6" t="s">
        <v>58</v>
      </c>
      <c r="L37" s="21">
        <v>19034</v>
      </c>
      <c r="M37" s="22"/>
      <c r="N37" s="55"/>
      <c r="O37" s="55"/>
    </row>
    <row r="38" spans="1:15">
      <c r="A38" s="5">
        <v>45287</v>
      </c>
      <c r="B38" s="6" t="s">
        <v>0</v>
      </c>
      <c r="C38" s="3" t="s">
        <v>59</v>
      </c>
      <c r="D38" s="60">
        <v>20000</v>
      </c>
      <c r="E38" s="3"/>
      <c r="F38" s="3"/>
      <c r="G38" s="3"/>
      <c r="H38" s="54"/>
      <c r="I38" s="5">
        <v>45257</v>
      </c>
      <c r="J38" s="6" t="s">
        <v>1</v>
      </c>
      <c r="K38" s="6" t="s">
        <v>41</v>
      </c>
      <c r="L38" s="21">
        <v>30000</v>
      </c>
      <c r="M38" s="34"/>
      <c r="N38" s="55"/>
      <c r="O38" s="55"/>
    </row>
    <row r="39" spans="1:15">
      <c r="A39" s="5">
        <v>45287</v>
      </c>
      <c r="B39" s="6" t="s">
        <v>0</v>
      </c>
      <c r="C39" s="6" t="s">
        <v>59</v>
      </c>
      <c r="D39" s="22">
        <v>20000</v>
      </c>
      <c r="E39" s="3"/>
      <c r="F39" s="3"/>
      <c r="G39" s="3"/>
      <c r="I39" s="5">
        <v>45257</v>
      </c>
      <c r="J39" s="6" t="s">
        <v>1</v>
      </c>
      <c r="K39" s="6" t="s">
        <v>60</v>
      </c>
      <c r="L39" s="21">
        <v>14012</v>
      </c>
      <c r="M39" s="34"/>
      <c r="N39" s="55"/>
      <c r="O39" s="55"/>
    </row>
    <row r="40" spans="1:15">
      <c r="A40" s="5">
        <v>45289</v>
      </c>
      <c r="B40" s="6" t="s">
        <v>0</v>
      </c>
      <c r="C40" s="6" t="s">
        <v>61</v>
      </c>
      <c r="D40" s="22">
        <v>45000</v>
      </c>
      <c r="E40" s="3"/>
      <c r="F40" s="3"/>
      <c r="G40" s="3"/>
      <c r="I40" s="5">
        <v>45264</v>
      </c>
      <c r="J40" s="6" t="s">
        <v>1</v>
      </c>
      <c r="K40" s="64" t="s">
        <v>62</v>
      </c>
      <c r="L40" s="22">
        <v>20034</v>
      </c>
      <c r="M40" s="55"/>
      <c r="N40" s="55"/>
      <c r="O40" s="55"/>
    </row>
    <row r="41" spans="1:15">
      <c r="A41" s="5">
        <v>45656</v>
      </c>
      <c r="B41" s="6" t="s">
        <v>0</v>
      </c>
      <c r="C41" s="6" t="s">
        <v>59</v>
      </c>
      <c r="D41" s="22">
        <v>10000</v>
      </c>
      <c r="E41" s="3"/>
      <c r="F41" s="3"/>
      <c r="G41" s="3"/>
      <c r="I41" s="5">
        <v>45286</v>
      </c>
      <c r="J41" s="6" t="s">
        <v>1</v>
      </c>
      <c r="K41" s="3" t="s">
        <v>63</v>
      </c>
      <c r="L41" s="22">
        <v>19460</v>
      </c>
      <c r="M41" s="3"/>
      <c r="N41" s="3"/>
      <c r="O41" s="3"/>
    </row>
    <row r="42" spans="1:16">
      <c r="A42" s="3"/>
      <c r="B42" s="3"/>
      <c r="C42" s="3"/>
      <c r="D42" s="3">
        <f>SUM(D38:D41)</f>
        <v>95000</v>
      </c>
      <c r="E42" s="3">
        <f>SUM(E38:E41)</f>
        <v>0</v>
      </c>
      <c r="F42" s="3">
        <f>SUM(F38:F41)</f>
        <v>0</v>
      </c>
      <c r="G42" s="3"/>
      <c r="H42" t="s">
        <v>64</v>
      </c>
      <c r="I42" s="53" t="s">
        <v>56</v>
      </c>
      <c r="J42" s="53"/>
      <c r="K42" s="53"/>
      <c r="L42" s="55">
        <f>SUM(L3:L41)</f>
        <v>749942</v>
      </c>
      <c r="M42" s="55">
        <f>SUM(M9:M39)</f>
        <v>14012</v>
      </c>
      <c r="N42" s="55">
        <f>SUM(N9:N39)</f>
        <v>5000</v>
      </c>
      <c r="O42" s="55">
        <f>L42-M42</f>
        <v>735930</v>
      </c>
      <c r="P42" t="s">
        <v>57</v>
      </c>
    </row>
    <row r="43" spans="9:11">
      <c r="I43" s="65"/>
      <c r="J43" s="66"/>
      <c r="K43" s="67"/>
    </row>
  </sheetData>
  <mergeCells count="6">
    <mergeCell ref="A1:G1"/>
    <mergeCell ref="I1:O1"/>
    <mergeCell ref="J31:K31"/>
    <mergeCell ref="A37:C37"/>
    <mergeCell ref="I42:K42"/>
    <mergeCell ref="I3:I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8"/>
  <sheetViews>
    <sheetView tabSelected="1" topLeftCell="A5" workbookViewId="0">
      <selection activeCell="D29" sqref="D29"/>
    </sheetView>
  </sheetViews>
  <sheetFormatPr defaultColWidth="9" defaultRowHeight="13.5"/>
  <cols>
    <col min="1" max="1" width="10.125"/>
    <col min="2" max="2" width="11.25" customWidth="1"/>
    <col min="3" max="3" width="39.125" customWidth="1"/>
    <col min="4" max="4" width="11.5"/>
    <col min="7" max="7" width="9.83333333333333" customWidth="1"/>
    <col min="8" max="8" width="12.5" customWidth="1"/>
    <col min="9" max="9" width="9.375" customWidth="1"/>
    <col min="10" max="10" width="13" customWidth="1"/>
    <col min="11" max="11" width="52.75" customWidth="1"/>
    <col min="12" max="12" width="12.875" customWidth="1"/>
    <col min="15" max="16" width="11.5"/>
  </cols>
  <sheetData>
    <row r="1" ht="14.25" spans="1:15">
      <c r="A1" s="39" t="s">
        <v>65</v>
      </c>
      <c r="B1" s="32"/>
      <c r="C1" s="32"/>
      <c r="D1" s="32"/>
      <c r="E1" s="32"/>
      <c r="F1" s="32"/>
      <c r="G1" s="32"/>
      <c r="I1" s="1" t="s">
        <v>66</v>
      </c>
      <c r="J1" s="2"/>
      <c r="K1" s="2"/>
      <c r="L1" s="2"/>
      <c r="M1" s="2"/>
      <c r="N1" s="2"/>
      <c r="O1" s="2"/>
    </row>
    <row r="2" spans="1:15">
      <c r="A2" s="3" t="s">
        <v>6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/>
      <c r="I2" s="3"/>
      <c r="J2" s="3" t="s">
        <v>2</v>
      </c>
      <c r="K2" s="3"/>
      <c r="L2" s="3" t="s">
        <v>3</v>
      </c>
      <c r="M2" s="3" t="s">
        <v>4</v>
      </c>
      <c r="N2" s="3" t="s">
        <v>5</v>
      </c>
      <c r="O2" s="3"/>
    </row>
    <row r="3" spans="1:15">
      <c r="A3" s="32">
        <v>2022.12</v>
      </c>
      <c r="B3" s="3" t="s">
        <v>65</v>
      </c>
      <c r="C3" s="40" t="s">
        <v>67</v>
      </c>
      <c r="D3" s="3">
        <v>130000</v>
      </c>
      <c r="E3" s="3"/>
      <c r="F3" s="3"/>
      <c r="G3" s="3"/>
      <c r="I3" s="5">
        <v>44930</v>
      </c>
      <c r="J3" s="6" t="s">
        <v>66</v>
      </c>
      <c r="K3" s="6" t="s">
        <v>68</v>
      </c>
      <c r="L3" s="44">
        <v>250000</v>
      </c>
      <c r="M3" s="34"/>
      <c r="N3" s="3"/>
      <c r="O3" s="3"/>
    </row>
    <row r="4" spans="1:15">
      <c r="A4" s="32"/>
      <c r="B4" s="3" t="s">
        <v>65</v>
      </c>
      <c r="C4" s="40" t="s">
        <v>69</v>
      </c>
      <c r="D4" s="3">
        <v>40000</v>
      </c>
      <c r="E4" s="3"/>
      <c r="F4" s="3"/>
      <c r="G4" s="3"/>
      <c r="I4" s="5">
        <v>44931</v>
      </c>
      <c r="J4" s="6" t="s">
        <v>66</v>
      </c>
      <c r="K4" s="6" t="s">
        <v>70</v>
      </c>
      <c r="L4" s="44">
        <v>2000</v>
      </c>
      <c r="M4" s="34"/>
      <c r="N4" s="3"/>
      <c r="O4" s="3"/>
    </row>
    <row r="5" spans="1:15">
      <c r="A5" s="5">
        <v>45029</v>
      </c>
      <c r="B5" s="3" t="s">
        <v>65</v>
      </c>
      <c r="C5" s="3" t="s">
        <v>71</v>
      </c>
      <c r="D5" s="3">
        <v>50000</v>
      </c>
      <c r="E5" s="3"/>
      <c r="F5" s="3"/>
      <c r="G5" s="3"/>
      <c r="I5" s="5">
        <v>44931</v>
      </c>
      <c r="J5" s="6" t="s">
        <v>66</v>
      </c>
      <c r="K5" s="6" t="s">
        <v>72</v>
      </c>
      <c r="L5" s="44">
        <v>7662</v>
      </c>
      <c r="M5" s="34"/>
      <c r="N5" s="3"/>
      <c r="O5" s="3"/>
    </row>
    <row r="6" spans="1:15">
      <c r="A6" s="5">
        <v>45089</v>
      </c>
      <c r="B6" s="3" t="s">
        <v>65</v>
      </c>
      <c r="C6" s="3" t="s">
        <v>71</v>
      </c>
      <c r="D6" s="3">
        <v>50000</v>
      </c>
      <c r="E6" s="3"/>
      <c r="F6" s="3"/>
      <c r="G6" s="3"/>
      <c r="I6" s="5">
        <v>44932</v>
      </c>
      <c r="J6" s="6" t="s">
        <v>66</v>
      </c>
      <c r="K6" s="6" t="s">
        <v>73</v>
      </c>
      <c r="L6" s="44">
        <v>988</v>
      </c>
      <c r="M6" s="34"/>
      <c r="N6" s="3"/>
      <c r="O6" s="3"/>
    </row>
    <row r="7" spans="1:15">
      <c r="A7" s="5">
        <v>45216</v>
      </c>
      <c r="B7" s="3" t="s">
        <v>65</v>
      </c>
      <c r="C7" s="3" t="s">
        <v>71</v>
      </c>
      <c r="D7" s="3">
        <v>50000</v>
      </c>
      <c r="E7" s="3"/>
      <c r="F7" s="3"/>
      <c r="G7" s="3"/>
      <c r="I7" s="5">
        <v>44932</v>
      </c>
      <c r="J7" s="6" t="s">
        <v>66</v>
      </c>
      <c r="K7" s="6" t="s">
        <v>74</v>
      </c>
      <c r="L7" s="44">
        <v>13570</v>
      </c>
      <c r="M7" s="34"/>
      <c r="N7" s="3"/>
      <c r="O7" s="3"/>
    </row>
    <row r="8" spans="1:15">
      <c r="A8" s="5">
        <v>45219</v>
      </c>
      <c r="B8" s="3" t="s">
        <v>65</v>
      </c>
      <c r="C8" s="3" t="s">
        <v>75</v>
      </c>
      <c r="D8" s="3">
        <v>40000</v>
      </c>
      <c r="E8" s="3"/>
      <c r="F8" s="3"/>
      <c r="G8" s="3"/>
      <c r="I8" s="5">
        <v>44932</v>
      </c>
      <c r="J8" s="6" t="s">
        <v>66</v>
      </c>
      <c r="K8" s="6" t="s">
        <v>76</v>
      </c>
      <c r="L8" s="44">
        <v>5000</v>
      </c>
      <c r="M8" s="34"/>
      <c r="N8" s="3"/>
      <c r="O8" s="3"/>
    </row>
    <row r="9" ht="21" customHeight="1" spans="1:15">
      <c r="A9" s="3" t="s">
        <v>56</v>
      </c>
      <c r="B9" s="3"/>
      <c r="C9" s="3"/>
      <c r="D9" s="3">
        <f>SUM(D3:D8)</f>
        <v>360000</v>
      </c>
      <c r="E9" s="3">
        <v>0</v>
      </c>
      <c r="F9" s="3">
        <v>0</v>
      </c>
      <c r="G9" s="3">
        <f>D9-E9-F9</f>
        <v>360000</v>
      </c>
      <c r="H9" t="s">
        <v>57</v>
      </c>
      <c r="I9" s="5">
        <v>44932</v>
      </c>
      <c r="J9" s="28" t="s">
        <v>66</v>
      </c>
      <c r="K9" s="28" t="s">
        <v>77</v>
      </c>
      <c r="L9" s="44">
        <v>20000</v>
      </c>
      <c r="M9" s="34"/>
      <c r="N9" s="3"/>
      <c r="O9" s="3"/>
    </row>
    <row r="10" spans="9:15">
      <c r="I10" s="5">
        <v>44935</v>
      </c>
      <c r="J10" s="28" t="s">
        <v>66</v>
      </c>
      <c r="K10" s="28" t="s">
        <v>78</v>
      </c>
      <c r="L10" s="44">
        <v>5000</v>
      </c>
      <c r="M10" s="34"/>
      <c r="N10" s="3"/>
      <c r="O10" s="3"/>
    </row>
    <row r="11" spans="1:15">
      <c r="A11" s="1" t="s">
        <v>79</v>
      </c>
      <c r="B11" s="2"/>
      <c r="C11" s="2"/>
      <c r="D11" s="2"/>
      <c r="E11" s="2"/>
      <c r="F11" s="2"/>
      <c r="G11" s="2"/>
      <c r="I11" s="5">
        <v>44936</v>
      </c>
      <c r="J11" s="6" t="s">
        <v>66</v>
      </c>
      <c r="K11" s="6" t="s">
        <v>80</v>
      </c>
      <c r="L11" s="44">
        <v>2500</v>
      </c>
      <c r="M11" s="34"/>
      <c r="N11" s="3"/>
      <c r="O11" s="3"/>
    </row>
    <row r="12" spans="1:15">
      <c r="A12" s="3"/>
      <c r="B12" s="3" t="s">
        <v>2</v>
      </c>
      <c r="C12" s="4"/>
      <c r="D12" s="3" t="s">
        <v>3</v>
      </c>
      <c r="E12" s="3" t="s">
        <v>4</v>
      </c>
      <c r="F12" s="3" t="s">
        <v>5</v>
      </c>
      <c r="G12" s="3"/>
      <c r="I12" s="5">
        <v>44936</v>
      </c>
      <c r="J12" s="6" t="s">
        <v>66</v>
      </c>
      <c r="K12" s="6" t="s">
        <v>81</v>
      </c>
      <c r="L12" s="44">
        <v>4556</v>
      </c>
      <c r="M12" s="34"/>
      <c r="N12" s="3"/>
      <c r="O12" s="3"/>
    </row>
    <row r="13" spans="1:15">
      <c r="A13" s="5">
        <v>45097</v>
      </c>
      <c r="B13" s="6" t="s">
        <v>82</v>
      </c>
      <c r="C13" s="3" t="s">
        <v>83</v>
      </c>
      <c r="D13" s="29">
        <v>10000</v>
      </c>
      <c r="E13" s="3"/>
      <c r="F13" s="3"/>
      <c r="G13" s="3"/>
      <c r="I13" s="5">
        <v>44937</v>
      </c>
      <c r="J13" s="6" t="s">
        <v>66</v>
      </c>
      <c r="K13" s="6" t="s">
        <v>80</v>
      </c>
      <c r="L13" s="44">
        <v>2500</v>
      </c>
      <c r="M13" s="22"/>
      <c r="N13" s="3"/>
      <c r="O13" s="3"/>
    </row>
    <row r="14" ht="15" customHeight="1" spans="1:15">
      <c r="A14" s="5">
        <v>45113</v>
      </c>
      <c r="B14" s="6" t="s">
        <v>79</v>
      </c>
      <c r="C14" s="28" t="s">
        <v>84</v>
      </c>
      <c r="D14" s="20">
        <v>14600</v>
      </c>
      <c r="E14" s="41"/>
      <c r="F14" s="41"/>
      <c r="G14" s="41"/>
      <c r="I14" s="5">
        <v>44937</v>
      </c>
      <c r="J14" s="28" t="s">
        <v>66</v>
      </c>
      <c r="K14" s="28" t="s">
        <v>85</v>
      </c>
      <c r="L14" s="44">
        <v>3500</v>
      </c>
      <c r="M14" s="22"/>
      <c r="N14" s="3"/>
      <c r="O14" s="3"/>
    </row>
    <row r="15" spans="1:15">
      <c r="A15" s="5">
        <v>45159</v>
      </c>
      <c r="B15" s="6" t="s">
        <v>79</v>
      </c>
      <c r="C15" s="6" t="s">
        <v>86</v>
      </c>
      <c r="D15" s="42">
        <v>6000</v>
      </c>
      <c r="E15" s="3"/>
      <c r="F15" s="3"/>
      <c r="G15" s="3"/>
      <c r="I15" s="5">
        <v>44937</v>
      </c>
      <c r="J15" s="6" t="s">
        <v>66</v>
      </c>
      <c r="K15" s="6" t="s">
        <v>87</v>
      </c>
      <c r="L15" s="44">
        <v>5285</v>
      </c>
      <c r="M15" s="22"/>
      <c r="N15" s="3"/>
      <c r="O15" s="3"/>
    </row>
    <row r="16" spans="1:15">
      <c r="A16" s="5">
        <v>45142</v>
      </c>
      <c r="B16" s="6" t="s">
        <v>79</v>
      </c>
      <c r="C16" s="6" t="s">
        <v>88</v>
      </c>
      <c r="D16" s="42">
        <v>12045</v>
      </c>
      <c r="E16" s="3"/>
      <c r="F16" s="3"/>
      <c r="G16" s="3"/>
      <c r="I16" s="5">
        <v>44937</v>
      </c>
      <c r="J16" s="6" t="s">
        <v>66</v>
      </c>
      <c r="K16" s="6" t="s">
        <v>89</v>
      </c>
      <c r="L16" s="44">
        <v>57</v>
      </c>
      <c r="M16" s="22"/>
      <c r="N16" s="3"/>
      <c r="O16" s="3"/>
    </row>
    <row r="17" spans="1:15">
      <c r="A17" s="5">
        <v>45188</v>
      </c>
      <c r="B17" s="6" t="s">
        <v>79</v>
      </c>
      <c r="C17" s="6" t="s">
        <v>90</v>
      </c>
      <c r="D17" s="30">
        <v>20000</v>
      </c>
      <c r="E17" s="3"/>
      <c r="F17" s="3"/>
      <c r="G17" s="3"/>
      <c r="I17" s="5">
        <v>44940</v>
      </c>
      <c r="J17" s="6" t="s">
        <v>66</v>
      </c>
      <c r="K17" s="6" t="s">
        <v>91</v>
      </c>
      <c r="L17" s="44">
        <v>10000</v>
      </c>
      <c r="M17" s="22"/>
      <c r="N17" s="3"/>
      <c r="O17" s="3"/>
    </row>
    <row r="18" spans="1:15">
      <c r="A18" s="5">
        <v>45190</v>
      </c>
      <c r="B18" s="6" t="s">
        <v>79</v>
      </c>
      <c r="C18" s="6" t="s">
        <v>92</v>
      </c>
      <c r="D18" s="30">
        <v>50000</v>
      </c>
      <c r="E18" s="3"/>
      <c r="F18" s="3"/>
      <c r="G18" s="3"/>
      <c r="I18" s="5">
        <v>44940</v>
      </c>
      <c r="J18" s="6" t="s">
        <v>66</v>
      </c>
      <c r="K18" s="6" t="s">
        <v>93</v>
      </c>
      <c r="L18" s="44">
        <v>5000</v>
      </c>
      <c r="M18" s="22"/>
      <c r="N18" s="3"/>
      <c r="O18" s="3"/>
    </row>
    <row r="19" ht="19" customHeight="1" spans="1:15">
      <c r="A19" s="5">
        <v>45250</v>
      </c>
      <c r="B19" s="6" t="s">
        <v>79</v>
      </c>
      <c r="C19" s="6" t="s">
        <v>94</v>
      </c>
      <c r="D19" s="43">
        <v>30000</v>
      </c>
      <c r="E19" s="3"/>
      <c r="F19" s="3"/>
      <c r="G19" s="3"/>
      <c r="I19" s="5">
        <v>44940</v>
      </c>
      <c r="J19" s="28" t="s">
        <v>66</v>
      </c>
      <c r="K19" s="28" t="s">
        <v>73</v>
      </c>
      <c r="L19" s="44">
        <v>4600</v>
      </c>
      <c r="M19" s="22"/>
      <c r="N19" s="3"/>
      <c r="O19" s="3"/>
    </row>
    <row r="20" spans="1:15">
      <c r="A20" s="5">
        <v>45251</v>
      </c>
      <c r="B20" s="6" t="s">
        <v>79</v>
      </c>
      <c r="C20" s="6" t="s">
        <v>94</v>
      </c>
      <c r="D20" s="21">
        <v>40000</v>
      </c>
      <c r="E20" s="3"/>
      <c r="F20" s="3"/>
      <c r="G20" s="3"/>
      <c r="I20" s="5">
        <v>44940</v>
      </c>
      <c r="J20" s="6" t="s">
        <v>66</v>
      </c>
      <c r="K20" s="6" t="s">
        <v>95</v>
      </c>
      <c r="L20" s="44">
        <v>64704</v>
      </c>
      <c r="M20" s="22"/>
      <c r="N20" s="3"/>
      <c r="O20" s="3"/>
    </row>
    <row r="21" spans="1:15">
      <c r="A21" s="5">
        <v>45269</v>
      </c>
      <c r="B21" s="6" t="s">
        <v>79</v>
      </c>
      <c r="C21" s="6" t="s">
        <v>96</v>
      </c>
      <c r="D21" s="22">
        <v>18000</v>
      </c>
      <c r="E21" s="3"/>
      <c r="F21" s="3"/>
      <c r="G21" s="3"/>
      <c r="I21" s="5">
        <v>44940</v>
      </c>
      <c r="J21" s="6" t="s">
        <v>66</v>
      </c>
      <c r="K21" s="6" t="s">
        <v>77</v>
      </c>
      <c r="L21" s="44">
        <v>10000</v>
      </c>
      <c r="M21" s="34"/>
      <c r="N21" s="3"/>
      <c r="O21" s="3"/>
    </row>
    <row r="22" spans="1:15">
      <c r="A22" s="5">
        <v>45269</v>
      </c>
      <c r="B22" s="6" t="s">
        <v>79</v>
      </c>
      <c r="C22" s="6" t="s">
        <v>97</v>
      </c>
      <c r="D22" s="22">
        <v>9125</v>
      </c>
      <c r="E22" s="3"/>
      <c r="F22" s="3"/>
      <c r="G22" s="3"/>
      <c r="I22" s="5">
        <v>44940</v>
      </c>
      <c r="J22" s="6" t="s">
        <v>66</v>
      </c>
      <c r="K22" s="6" t="s">
        <v>98</v>
      </c>
      <c r="L22" s="44">
        <v>3750</v>
      </c>
      <c r="M22" s="34"/>
      <c r="N22" s="3"/>
      <c r="O22" s="3"/>
    </row>
    <row r="23" spans="1:15">
      <c r="A23" s="3"/>
      <c r="B23" s="3"/>
      <c r="C23" s="3"/>
      <c r="D23" s="3">
        <f>SUM(D13:D22)</f>
        <v>209770</v>
      </c>
      <c r="E23" s="3"/>
      <c r="F23" s="3"/>
      <c r="G23" s="3">
        <f>SUM(D13:D22)</f>
        <v>209770</v>
      </c>
      <c r="H23" t="s">
        <v>99</v>
      </c>
      <c r="I23" s="5">
        <v>44940</v>
      </c>
      <c r="J23" s="6" t="s">
        <v>66</v>
      </c>
      <c r="K23" s="6" t="s">
        <v>100</v>
      </c>
      <c r="L23" s="44">
        <v>8000</v>
      </c>
      <c r="M23" s="34"/>
      <c r="N23" s="3"/>
      <c r="O23" s="3"/>
    </row>
    <row r="24" spans="1:15">
      <c r="A24" s="5">
        <v>45289</v>
      </c>
      <c r="B24" s="6" t="s">
        <v>79</v>
      </c>
      <c r="C24" s="6" t="s">
        <v>97</v>
      </c>
      <c r="D24" s="22">
        <v>9125</v>
      </c>
      <c r="E24" s="3"/>
      <c r="F24" s="3"/>
      <c r="G24" s="3"/>
      <c r="H24" t="s">
        <v>64</v>
      </c>
      <c r="I24" s="5">
        <v>44955</v>
      </c>
      <c r="J24" s="6" t="s">
        <v>66</v>
      </c>
      <c r="K24" s="6" t="s">
        <v>101</v>
      </c>
      <c r="L24" s="44">
        <v>4816</v>
      </c>
      <c r="M24" s="22"/>
      <c r="N24" s="3"/>
      <c r="O24" s="3"/>
    </row>
    <row r="25" spans="4:15">
      <c r="D25">
        <f>D23+D24+O318+L338</f>
        <v>4007607.05</v>
      </c>
      <c r="G25" s="38"/>
      <c r="I25" s="5">
        <v>44956</v>
      </c>
      <c r="J25" s="6" t="s">
        <v>66</v>
      </c>
      <c r="K25" s="6" t="s">
        <v>102</v>
      </c>
      <c r="L25" s="44">
        <v>13140</v>
      </c>
      <c r="M25" s="22"/>
      <c r="N25" s="3"/>
      <c r="O25" s="3"/>
    </row>
    <row r="26" spans="4:15">
      <c r="D26">
        <f>D25+13550</f>
        <v>4021157.05</v>
      </c>
      <c r="G26" s="38"/>
      <c r="I26" s="5">
        <v>44957</v>
      </c>
      <c r="J26" s="6" t="s">
        <v>66</v>
      </c>
      <c r="K26" s="6" t="s">
        <v>101</v>
      </c>
      <c r="L26" s="44">
        <v>26000</v>
      </c>
      <c r="M26" s="22"/>
      <c r="N26" s="3"/>
      <c r="O26" s="3"/>
    </row>
    <row r="27" spans="7:15">
      <c r="G27" s="38"/>
      <c r="I27" s="5">
        <v>44958</v>
      </c>
      <c r="J27" s="6" t="s">
        <v>66</v>
      </c>
      <c r="K27" s="6" t="s">
        <v>103</v>
      </c>
      <c r="L27" s="23">
        <v>5000</v>
      </c>
      <c r="M27" s="34"/>
      <c r="N27" s="3"/>
      <c r="O27" s="3"/>
    </row>
    <row r="28" spans="7:15">
      <c r="G28" s="38"/>
      <c r="I28" s="5">
        <v>44958</v>
      </c>
      <c r="J28" s="6" t="s">
        <v>66</v>
      </c>
      <c r="K28" s="6" t="s">
        <v>104</v>
      </c>
      <c r="L28" s="23">
        <v>5000</v>
      </c>
      <c r="M28" s="34"/>
      <c r="N28" s="3"/>
      <c r="O28" s="3"/>
    </row>
    <row r="29" ht="15" customHeight="1" spans="7:15">
      <c r="G29" s="38"/>
      <c r="I29" s="5">
        <v>44958</v>
      </c>
      <c r="J29" s="28" t="s">
        <v>66</v>
      </c>
      <c r="K29" s="28" t="s">
        <v>105</v>
      </c>
      <c r="L29" s="23">
        <v>9535</v>
      </c>
      <c r="M29" s="34"/>
      <c r="N29" s="3"/>
      <c r="O29" s="3"/>
    </row>
    <row r="30" spans="9:15">
      <c r="I30" s="5">
        <v>44958</v>
      </c>
      <c r="J30" s="6" t="s">
        <v>66</v>
      </c>
      <c r="K30" s="6" t="s">
        <v>106</v>
      </c>
      <c r="L30" s="23">
        <v>5000</v>
      </c>
      <c r="M30" s="34"/>
      <c r="N30" s="3"/>
      <c r="O30" s="3"/>
    </row>
    <row r="31" spans="9:15">
      <c r="I31" s="5">
        <v>44958</v>
      </c>
      <c r="J31" s="6" t="s">
        <v>66</v>
      </c>
      <c r="K31" s="6" t="s">
        <v>107</v>
      </c>
      <c r="L31" s="23">
        <v>5000</v>
      </c>
      <c r="M31" s="34"/>
      <c r="N31" s="3"/>
      <c r="O31" s="3"/>
    </row>
    <row r="32" spans="9:15">
      <c r="I32" s="5">
        <v>44960</v>
      </c>
      <c r="J32" s="6" t="s">
        <v>66</v>
      </c>
      <c r="K32" s="6" t="s">
        <v>108</v>
      </c>
      <c r="L32" s="23">
        <v>9377</v>
      </c>
      <c r="M32" s="22"/>
      <c r="N32" s="3"/>
      <c r="O32" s="3"/>
    </row>
    <row r="33" spans="9:15">
      <c r="I33" s="5">
        <v>44960</v>
      </c>
      <c r="J33" s="6" t="s">
        <v>66</v>
      </c>
      <c r="K33" s="6" t="s">
        <v>109</v>
      </c>
      <c r="L33" s="23">
        <v>10047</v>
      </c>
      <c r="M33" s="22"/>
      <c r="N33" s="3"/>
      <c r="O33" s="3"/>
    </row>
    <row r="34" spans="9:15">
      <c r="I34" s="5">
        <v>44960</v>
      </c>
      <c r="J34" s="6" t="s">
        <v>66</v>
      </c>
      <c r="K34" s="6" t="s">
        <v>110</v>
      </c>
      <c r="L34" s="23">
        <v>6000</v>
      </c>
      <c r="M34" s="22"/>
      <c r="N34" s="3"/>
      <c r="O34" s="3"/>
    </row>
    <row r="35" spans="9:15">
      <c r="I35" s="5">
        <v>44961</v>
      </c>
      <c r="J35" s="6" t="s">
        <v>66</v>
      </c>
      <c r="K35" s="6" t="s">
        <v>111</v>
      </c>
      <c r="L35" s="23">
        <v>9867</v>
      </c>
      <c r="M35" s="22"/>
      <c r="N35" s="3"/>
      <c r="O35" s="3"/>
    </row>
    <row r="36" spans="9:15">
      <c r="I36" s="5">
        <v>44961</v>
      </c>
      <c r="J36" s="6" t="s">
        <v>66</v>
      </c>
      <c r="K36" s="6" t="s">
        <v>112</v>
      </c>
      <c r="L36" s="23">
        <v>22043</v>
      </c>
      <c r="M36" s="22"/>
      <c r="N36" s="3"/>
      <c r="O36" s="3"/>
    </row>
    <row r="37" spans="9:15">
      <c r="I37" s="5">
        <v>44963</v>
      </c>
      <c r="J37" s="6" t="s">
        <v>66</v>
      </c>
      <c r="K37" s="6" t="s">
        <v>113</v>
      </c>
      <c r="L37" s="23">
        <v>7324</v>
      </c>
      <c r="M37" s="22"/>
      <c r="N37" s="3"/>
      <c r="O37" s="3"/>
    </row>
    <row r="38" spans="9:15">
      <c r="I38" s="5">
        <v>44963</v>
      </c>
      <c r="J38" s="6" t="s">
        <v>66</v>
      </c>
      <c r="K38" s="6" t="s">
        <v>114</v>
      </c>
      <c r="L38" s="23">
        <v>13140</v>
      </c>
      <c r="M38" s="22"/>
      <c r="N38" s="3"/>
      <c r="O38" s="3"/>
    </row>
    <row r="39" spans="9:15">
      <c r="I39" s="5">
        <v>44963</v>
      </c>
      <c r="J39" s="6" t="s">
        <v>66</v>
      </c>
      <c r="K39" s="6" t="s">
        <v>115</v>
      </c>
      <c r="L39" s="23">
        <v>9773</v>
      </c>
      <c r="M39" s="34"/>
      <c r="N39" s="3"/>
      <c r="O39" s="3"/>
    </row>
    <row r="40" spans="9:15">
      <c r="I40" s="5">
        <v>44965</v>
      </c>
      <c r="J40" s="6" t="s">
        <v>66</v>
      </c>
      <c r="K40" s="6" t="s">
        <v>116</v>
      </c>
      <c r="L40" s="23">
        <v>8037</v>
      </c>
      <c r="M40" s="34"/>
      <c r="N40" s="3"/>
      <c r="O40" s="3"/>
    </row>
    <row r="41" spans="9:15">
      <c r="I41" s="5">
        <v>44965</v>
      </c>
      <c r="J41" s="6" t="s">
        <v>66</v>
      </c>
      <c r="K41" s="6" t="s">
        <v>117</v>
      </c>
      <c r="L41" s="23">
        <v>8707</v>
      </c>
      <c r="M41" s="34"/>
      <c r="N41" s="3"/>
      <c r="O41" s="3"/>
    </row>
    <row r="42" spans="9:15">
      <c r="I42" s="5">
        <v>44965</v>
      </c>
      <c r="J42" s="6" t="s">
        <v>66</v>
      </c>
      <c r="K42" s="6" t="s">
        <v>118</v>
      </c>
      <c r="L42" s="23">
        <v>8707</v>
      </c>
      <c r="M42" s="34"/>
      <c r="N42" s="3"/>
      <c r="O42" s="3"/>
    </row>
    <row r="43" spans="9:15">
      <c r="I43" s="5">
        <v>44965</v>
      </c>
      <c r="J43" s="6" t="s">
        <v>66</v>
      </c>
      <c r="K43" s="6" t="s">
        <v>119</v>
      </c>
      <c r="L43" s="23">
        <v>8707</v>
      </c>
      <c r="M43" s="22"/>
      <c r="N43" s="3"/>
      <c r="O43" s="3"/>
    </row>
    <row r="44" spans="9:15">
      <c r="I44" s="5">
        <v>44966</v>
      </c>
      <c r="J44" s="6" t="s">
        <v>66</v>
      </c>
      <c r="K44" s="6" t="s">
        <v>120</v>
      </c>
      <c r="L44" s="23">
        <v>5578</v>
      </c>
      <c r="M44" s="34"/>
      <c r="N44" s="3"/>
      <c r="O44" s="3"/>
    </row>
    <row r="45" ht="15" customHeight="1" spans="9:15">
      <c r="I45" s="5">
        <v>44966</v>
      </c>
      <c r="J45" s="28" t="s">
        <v>66</v>
      </c>
      <c r="K45" s="28" t="s">
        <v>121</v>
      </c>
      <c r="L45" s="23">
        <v>5000</v>
      </c>
      <c r="M45" s="22"/>
      <c r="N45" s="3"/>
      <c r="O45" s="3"/>
    </row>
    <row r="46" spans="9:15">
      <c r="I46" s="5">
        <v>44966</v>
      </c>
      <c r="J46" s="6" t="s">
        <v>66</v>
      </c>
      <c r="K46" s="6" t="s">
        <v>122</v>
      </c>
      <c r="L46" s="23">
        <v>8920</v>
      </c>
      <c r="M46" s="34"/>
      <c r="N46" s="3"/>
      <c r="O46" s="3"/>
    </row>
    <row r="47" spans="9:15">
      <c r="I47" s="5">
        <v>44970</v>
      </c>
      <c r="J47" s="6" t="s">
        <v>66</v>
      </c>
      <c r="K47" s="6" t="s">
        <v>123</v>
      </c>
      <c r="L47" s="23">
        <v>3750</v>
      </c>
      <c r="M47" s="34"/>
      <c r="N47" s="3"/>
      <c r="O47" s="3"/>
    </row>
    <row r="48" spans="9:15">
      <c r="I48" s="5">
        <v>44970</v>
      </c>
      <c r="J48" s="6" t="s">
        <v>66</v>
      </c>
      <c r="K48" s="6" t="s">
        <v>124</v>
      </c>
      <c r="L48" s="23">
        <v>11003</v>
      </c>
      <c r="M48" s="34"/>
      <c r="N48" s="3"/>
      <c r="O48" s="3"/>
    </row>
    <row r="49" spans="9:15">
      <c r="I49" s="5">
        <v>44970</v>
      </c>
      <c r="J49" s="6" t="s">
        <v>66</v>
      </c>
      <c r="K49" s="6" t="s">
        <v>125</v>
      </c>
      <c r="L49" s="23">
        <v>8000</v>
      </c>
      <c r="M49" s="34"/>
      <c r="N49" s="3"/>
      <c r="O49" s="3"/>
    </row>
    <row r="50" spans="9:15">
      <c r="I50" s="5">
        <v>44970</v>
      </c>
      <c r="J50" s="6" t="s">
        <v>66</v>
      </c>
      <c r="K50" s="6" t="s">
        <v>126</v>
      </c>
      <c r="L50" s="23">
        <v>12199</v>
      </c>
      <c r="M50" s="34"/>
      <c r="N50" s="3"/>
      <c r="O50" s="3"/>
    </row>
    <row r="51" spans="9:15">
      <c r="I51" s="5">
        <v>44971</v>
      </c>
      <c r="J51" s="6" t="s">
        <v>66</v>
      </c>
      <c r="K51" s="6" t="s">
        <v>127</v>
      </c>
      <c r="L51" s="23">
        <v>9993</v>
      </c>
      <c r="M51" s="34"/>
      <c r="N51" s="3"/>
      <c r="O51" s="3"/>
    </row>
    <row r="52" ht="12" customHeight="1" spans="9:15">
      <c r="I52" s="5">
        <v>44971</v>
      </c>
      <c r="J52" s="6" t="s">
        <v>66</v>
      </c>
      <c r="K52" s="28" t="s">
        <v>128</v>
      </c>
      <c r="L52" s="23">
        <v>11003</v>
      </c>
      <c r="M52" s="34"/>
      <c r="N52" s="3"/>
      <c r="O52" s="3"/>
    </row>
    <row r="53" spans="9:15">
      <c r="I53" s="5">
        <v>44973</v>
      </c>
      <c r="J53" s="6" t="s">
        <v>66</v>
      </c>
      <c r="K53" s="6" t="s">
        <v>129</v>
      </c>
      <c r="L53" s="23">
        <v>7479</v>
      </c>
      <c r="M53" s="22"/>
      <c r="N53" s="3"/>
      <c r="O53" s="3"/>
    </row>
    <row r="54" spans="9:15">
      <c r="I54" s="5">
        <v>44973</v>
      </c>
      <c r="J54" s="6" t="s">
        <v>66</v>
      </c>
      <c r="K54" s="6" t="s">
        <v>130</v>
      </c>
      <c r="L54" s="23">
        <v>7000</v>
      </c>
      <c r="M54" s="22"/>
      <c r="N54" s="3"/>
      <c r="O54" s="3"/>
    </row>
    <row r="55" spans="9:15">
      <c r="I55" s="5">
        <v>44973</v>
      </c>
      <c r="J55" s="6" t="s">
        <v>66</v>
      </c>
      <c r="K55" s="6" t="s">
        <v>131</v>
      </c>
      <c r="L55" s="23">
        <v>8707</v>
      </c>
      <c r="M55" s="22"/>
      <c r="N55" s="3"/>
      <c r="O55" s="3"/>
    </row>
    <row r="56" spans="9:15">
      <c r="I56" s="5">
        <v>44973</v>
      </c>
      <c r="J56" s="6" t="s">
        <v>66</v>
      </c>
      <c r="K56" s="6" t="s">
        <v>132</v>
      </c>
      <c r="L56" s="23">
        <v>8707</v>
      </c>
      <c r="M56" s="22"/>
      <c r="N56" s="3"/>
      <c r="O56" s="3"/>
    </row>
    <row r="57" spans="9:15">
      <c r="I57" s="5">
        <v>44974</v>
      </c>
      <c r="J57" s="6" t="s">
        <v>66</v>
      </c>
      <c r="K57" s="6" t="s">
        <v>133</v>
      </c>
      <c r="L57" s="23">
        <v>6320</v>
      </c>
      <c r="M57" s="22"/>
      <c r="N57" s="3"/>
      <c r="O57" s="3"/>
    </row>
    <row r="58" spans="9:15">
      <c r="I58" s="5">
        <v>44974</v>
      </c>
      <c r="J58" s="6" t="s">
        <v>66</v>
      </c>
      <c r="K58" s="6" t="s">
        <v>134</v>
      </c>
      <c r="L58" s="23">
        <v>3683</v>
      </c>
      <c r="M58" s="34"/>
      <c r="N58" s="3"/>
      <c r="O58" s="3"/>
    </row>
    <row r="59" ht="14" customHeight="1" spans="9:15">
      <c r="I59" s="5">
        <v>44974</v>
      </c>
      <c r="J59" s="28" t="s">
        <v>135</v>
      </c>
      <c r="K59" s="28" t="s">
        <v>136</v>
      </c>
      <c r="L59" s="23">
        <v>2000</v>
      </c>
      <c r="M59" s="34"/>
      <c r="N59" s="3"/>
      <c r="O59" s="3"/>
    </row>
    <row r="60" ht="14" customHeight="1" spans="9:15">
      <c r="I60" s="5">
        <v>44975</v>
      </c>
      <c r="J60" s="28" t="s">
        <v>135</v>
      </c>
      <c r="K60" s="28" t="s">
        <v>137</v>
      </c>
      <c r="L60" s="23">
        <v>53389</v>
      </c>
      <c r="M60" s="34"/>
      <c r="N60" s="3"/>
      <c r="O60" s="3"/>
    </row>
    <row r="61" spans="9:15">
      <c r="I61" s="5">
        <v>44975</v>
      </c>
      <c r="J61" s="6" t="s">
        <v>66</v>
      </c>
      <c r="K61" s="6" t="s">
        <v>138</v>
      </c>
      <c r="L61" s="23">
        <v>5052</v>
      </c>
      <c r="M61" s="34"/>
      <c r="N61" s="3"/>
      <c r="O61" s="3"/>
    </row>
    <row r="62" spans="9:15">
      <c r="I62" s="5">
        <v>44977</v>
      </c>
      <c r="J62" s="6" t="s">
        <v>66</v>
      </c>
      <c r="K62" s="6" t="s">
        <v>139</v>
      </c>
      <c r="L62" s="23">
        <v>11003</v>
      </c>
      <c r="M62" s="34"/>
      <c r="N62" s="3"/>
      <c r="O62" s="3"/>
    </row>
    <row r="63" spans="9:15">
      <c r="I63" s="5">
        <v>44977</v>
      </c>
      <c r="J63" s="6" t="s">
        <v>66</v>
      </c>
      <c r="K63" s="6" t="s">
        <v>140</v>
      </c>
      <c r="L63" s="23">
        <v>4834</v>
      </c>
      <c r="M63" s="34"/>
      <c r="N63" s="3"/>
      <c r="O63" s="3"/>
    </row>
    <row r="64" spans="9:15">
      <c r="I64" s="5">
        <v>44977</v>
      </c>
      <c r="J64" s="6" t="s">
        <v>66</v>
      </c>
      <c r="K64" s="6" t="s">
        <v>141</v>
      </c>
      <c r="L64" s="23">
        <v>9135</v>
      </c>
      <c r="M64" s="34"/>
      <c r="N64" s="3"/>
      <c r="O64" s="3"/>
    </row>
    <row r="65" spans="9:15">
      <c r="I65" s="5">
        <v>44977</v>
      </c>
      <c r="J65" s="6" t="s">
        <v>66</v>
      </c>
      <c r="K65" s="6" t="s">
        <v>142</v>
      </c>
      <c r="L65" s="23">
        <v>14152</v>
      </c>
      <c r="M65" s="34"/>
      <c r="N65" s="3"/>
      <c r="O65" s="3"/>
    </row>
    <row r="66" spans="9:15">
      <c r="I66" s="5">
        <v>44977</v>
      </c>
      <c r="J66" s="6" t="s">
        <v>66</v>
      </c>
      <c r="K66" s="6" t="s">
        <v>143</v>
      </c>
      <c r="L66" s="23">
        <v>7154</v>
      </c>
      <c r="M66" s="34"/>
      <c r="N66" s="3"/>
      <c r="O66" s="3"/>
    </row>
    <row r="67" spans="9:15">
      <c r="I67" s="5">
        <v>44977</v>
      </c>
      <c r="J67" s="6" t="s">
        <v>66</v>
      </c>
      <c r="K67" s="6" t="s">
        <v>144</v>
      </c>
      <c r="L67" s="23">
        <v>6338</v>
      </c>
      <c r="M67" s="34"/>
      <c r="N67" s="3"/>
      <c r="O67" s="3"/>
    </row>
    <row r="68" spans="9:15">
      <c r="I68" s="5">
        <v>44977</v>
      </c>
      <c r="J68" s="6" t="s">
        <v>66</v>
      </c>
      <c r="K68" s="6" t="s">
        <v>145</v>
      </c>
      <c r="L68" s="23">
        <v>7547</v>
      </c>
      <c r="M68" s="34"/>
      <c r="N68" s="3"/>
      <c r="O68" s="3"/>
    </row>
    <row r="69" spans="9:15">
      <c r="I69" s="5">
        <v>44978</v>
      </c>
      <c r="J69" s="6" t="s">
        <v>66</v>
      </c>
      <c r="K69" s="6" t="s">
        <v>146</v>
      </c>
      <c r="L69" s="23">
        <v>5448</v>
      </c>
      <c r="M69" s="34"/>
      <c r="N69" s="3"/>
      <c r="O69" s="3"/>
    </row>
    <row r="70" spans="9:15">
      <c r="I70" s="5">
        <v>44980</v>
      </c>
      <c r="J70" s="6" t="s">
        <v>66</v>
      </c>
      <c r="K70" s="6" t="s">
        <v>147</v>
      </c>
      <c r="L70" s="23">
        <v>1000</v>
      </c>
      <c r="M70" s="34"/>
      <c r="N70" s="3"/>
      <c r="O70" s="3"/>
    </row>
    <row r="71" spans="9:15">
      <c r="I71" s="5">
        <v>44982</v>
      </c>
      <c r="J71" s="6" t="s">
        <v>66</v>
      </c>
      <c r="K71" s="6" t="s">
        <v>148</v>
      </c>
      <c r="L71" s="23">
        <v>14358</v>
      </c>
      <c r="M71" s="34"/>
      <c r="N71" s="3"/>
      <c r="O71" s="3"/>
    </row>
    <row r="72" spans="9:15">
      <c r="I72" s="5">
        <v>44982</v>
      </c>
      <c r="J72" s="6" t="s">
        <v>66</v>
      </c>
      <c r="K72" s="6" t="s">
        <v>148</v>
      </c>
      <c r="L72" s="23">
        <v>8613</v>
      </c>
      <c r="M72" s="34"/>
      <c r="N72" s="3"/>
      <c r="O72" s="3"/>
    </row>
    <row r="73" ht="19" customHeight="1" spans="9:15">
      <c r="I73" s="5">
        <v>44982</v>
      </c>
      <c r="J73" s="28" t="s">
        <v>66</v>
      </c>
      <c r="K73" s="28" t="s">
        <v>149</v>
      </c>
      <c r="L73" s="23">
        <v>6213</v>
      </c>
      <c r="M73" s="34"/>
      <c r="N73" s="3"/>
      <c r="O73" s="3"/>
    </row>
    <row r="74" spans="9:15">
      <c r="I74" s="5">
        <v>44984</v>
      </c>
      <c r="J74" s="6" t="s">
        <v>66</v>
      </c>
      <c r="K74" s="6" t="s">
        <v>150</v>
      </c>
      <c r="L74" s="23">
        <v>22965</v>
      </c>
      <c r="M74" s="34"/>
      <c r="N74" s="3"/>
      <c r="O74" s="3"/>
    </row>
    <row r="75" spans="9:15">
      <c r="I75" s="5">
        <v>44984</v>
      </c>
      <c r="J75" s="6" t="s">
        <v>66</v>
      </c>
      <c r="K75" s="6" t="s">
        <v>151</v>
      </c>
      <c r="L75" s="23">
        <v>14348</v>
      </c>
      <c r="M75" s="34"/>
      <c r="N75" s="3"/>
      <c r="O75" s="3"/>
    </row>
    <row r="76" spans="9:15">
      <c r="I76" s="5">
        <v>44984</v>
      </c>
      <c r="J76" s="6" t="s">
        <v>66</v>
      </c>
      <c r="K76" s="6" t="s">
        <v>152</v>
      </c>
      <c r="L76" s="23">
        <v>6494</v>
      </c>
      <c r="M76" s="34"/>
      <c r="N76" s="3"/>
      <c r="O76" s="3"/>
    </row>
    <row r="77" spans="9:15">
      <c r="I77" s="5">
        <v>44984</v>
      </c>
      <c r="J77" s="6" t="s">
        <v>66</v>
      </c>
      <c r="K77" s="6" t="s">
        <v>153</v>
      </c>
      <c r="L77" s="23">
        <v>7649</v>
      </c>
      <c r="M77" s="34"/>
      <c r="N77" s="3"/>
      <c r="O77" s="3"/>
    </row>
    <row r="78" spans="9:15">
      <c r="I78" s="5">
        <v>44984</v>
      </c>
      <c r="J78" s="6" t="s">
        <v>66</v>
      </c>
      <c r="K78" s="6" t="s">
        <v>154</v>
      </c>
      <c r="L78" s="23">
        <v>4000</v>
      </c>
      <c r="M78" s="34"/>
      <c r="N78" s="3"/>
      <c r="O78" s="3"/>
    </row>
    <row r="79" spans="9:15">
      <c r="I79" s="5">
        <v>44984</v>
      </c>
      <c r="J79" s="6" t="s">
        <v>66</v>
      </c>
      <c r="K79" s="6" t="s">
        <v>155</v>
      </c>
      <c r="L79" s="23">
        <v>6116</v>
      </c>
      <c r="M79" s="34"/>
      <c r="N79" s="3"/>
      <c r="O79" s="3"/>
    </row>
    <row r="80" spans="9:15">
      <c r="I80" s="5">
        <v>44984</v>
      </c>
      <c r="J80" s="6" t="s">
        <v>66</v>
      </c>
      <c r="K80" s="6" t="s">
        <v>156</v>
      </c>
      <c r="L80" s="23">
        <v>8020</v>
      </c>
      <c r="M80" s="34"/>
      <c r="N80" s="3"/>
      <c r="O80" s="3"/>
    </row>
    <row r="81" spans="9:15">
      <c r="I81" s="5">
        <v>44984</v>
      </c>
      <c r="J81" s="6" t="s">
        <v>66</v>
      </c>
      <c r="K81" s="6" t="s">
        <v>157</v>
      </c>
      <c r="L81" s="23">
        <v>6605</v>
      </c>
      <c r="M81" s="34"/>
      <c r="N81" s="3"/>
      <c r="O81" s="3"/>
    </row>
    <row r="82" spans="9:15">
      <c r="I82" s="5">
        <v>44984</v>
      </c>
      <c r="J82" s="6" t="s">
        <v>66</v>
      </c>
      <c r="K82" s="6" t="s">
        <v>158</v>
      </c>
      <c r="L82" s="23">
        <v>12184</v>
      </c>
      <c r="M82" s="34"/>
      <c r="N82" s="3"/>
      <c r="O82" s="3"/>
    </row>
    <row r="83" ht="12" customHeight="1" spans="9:15">
      <c r="I83" s="5">
        <v>44985</v>
      </c>
      <c r="J83" s="28" t="s">
        <v>66</v>
      </c>
      <c r="K83" s="28" t="s">
        <v>159</v>
      </c>
      <c r="L83" s="45">
        <v>5000</v>
      </c>
      <c r="M83" s="34"/>
      <c r="N83" s="3"/>
      <c r="O83" s="3"/>
    </row>
    <row r="84" spans="9:15">
      <c r="I84" s="5">
        <v>44985</v>
      </c>
      <c r="J84" s="6" t="s">
        <v>66</v>
      </c>
      <c r="K84" s="6" t="s">
        <v>160</v>
      </c>
      <c r="L84" s="45">
        <v>6556</v>
      </c>
      <c r="M84" s="34"/>
      <c r="N84" s="3"/>
      <c r="O84" s="3"/>
    </row>
    <row r="85" ht="14" customHeight="1" spans="9:15">
      <c r="I85" s="5">
        <v>44985</v>
      </c>
      <c r="J85" s="28" t="s">
        <v>66</v>
      </c>
      <c r="K85" s="28" t="s">
        <v>161</v>
      </c>
      <c r="L85" s="45">
        <v>7531</v>
      </c>
      <c r="M85" s="34"/>
      <c r="N85" s="3"/>
      <c r="O85" s="3"/>
    </row>
    <row r="86" spans="9:15">
      <c r="I86" s="5">
        <v>44985</v>
      </c>
      <c r="J86" s="6" t="s">
        <v>66</v>
      </c>
      <c r="K86" s="6" t="s">
        <v>162</v>
      </c>
      <c r="L86" s="45">
        <v>6000</v>
      </c>
      <c r="M86" s="34"/>
      <c r="N86" s="3"/>
      <c r="O86" s="3"/>
    </row>
    <row r="87" spans="9:15">
      <c r="I87" s="5">
        <v>44985</v>
      </c>
      <c r="J87" s="6" t="s">
        <v>66</v>
      </c>
      <c r="K87" s="6" t="s">
        <v>163</v>
      </c>
      <c r="L87" s="45">
        <v>5448</v>
      </c>
      <c r="M87" s="34"/>
      <c r="N87" s="3"/>
      <c r="O87" s="3"/>
    </row>
    <row r="88" spans="9:15">
      <c r="I88" s="5">
        <v>44985</v>
      </c>
      <c r="J88" s="6" t="s">
        <v>66</v>
      </c>
      <c r="K88" s="6" t="s">
        <v>77</v>
      </c>
      <c r="L88" s="45">
        <v>4450</v>
      </c>
      <c r="M88" s="34"/>
      <c r="N88" s="3"/>
      <c r="O88" s="3"/>
    </row>
    <row r="89" ht="17" customHeight="1" spans="9:15">
      <c r="I89" s="5">
        <v>44986</v>
      </c>
      <c r="J89" s="28" t="s">
        <v>66</v>
      </c>
      <c r="K89" s="28" t="s">
        <v>164</v>
      </c>
      <c r="L89" s="45">
        <v>10000</v>
      </c>
      <c r="M89" s="34"/>
      <c r="N89" s="3"/>
      <c r="O89" s="3"/>
    </row>
    <row r="90" spans="9:15">
      <c r="I90" s="5">
        <v>44986</v>
      </c>
      <c r="J90" s="6" t="s">
        <v>66</v>
      </c>
      <c r="K90" s="6" t="s">
        <v>165</v>
      </c>
      <c r="L90" s="45">
        <v>6404</v>
      </c>
      <c r="M90" s="34"/>
      <c r="N90" s="3"/>
      <c r="O90" s="3"/>
    </row>
    <row r="91" spans="9:15">
      <c r="I91" s="5">
        <v>44986</v>
      </c>
      <c r="J91" s="6" t="s">
        <v>66</v>
      </c>
      <c r="K91" s="6" t="s">
        <v>165</v>
      </c>
      <c r="L91" s="45">
        <v>8786</v>
      </c>
      <c r="M91" s="34"/>
      <c r="N91" s="3"/>
      <c r="O91" s="3"/>
    </row>
    <row r="92" spans="9:15">
      <c r="I92" s="5">
        <v>44986</v>
      </c>
      <c r="J92" s="6" t="s">
        <v>66</v>
      </c>
      <c r="K92" s="6" t="s">
        <v>166</v>
      </c>
      <c r="L92" s="45">
        <v>11450.5</v>
      </c>
      <c r="M92" s="34"/>
      <c r="N92" s="3"/>
      <c r="O92" s="3"/>
    </row>
    <row r="93" spans="9:15">
      <c r="I93" s="5">
        <v>44986</v>
      </c>
      <c r="J93" s="6" t="s">
        <v>66</v>
      </c>
      <c r="K93" s="6" t="s">
        <v>167</v>
      </c>
      <c r="L93" s="45">
        <v>7662</v>
      </c>
      <c r="M93" s="34"/>
      <c r="N93" s="3"/>
      <c r="O93" s="3"/>
    </row>
    <row r="94" spans="9:15">
      <c r="I94" s="5">
        <v>44986</v>
      </c>
      <c r="J94" s="6" t="s">
        <v>66</v>
      </c>
      <c r="K94" s="6" t="s">
        <v>153</v>
      </c>
      <c r="L94" s="45">
        <v>10937</v>
      </c>
      <c r="M94" s="34"/>
      <c r="N94" s="3"/>
      <c r="O94" s="3"/>
    </row>
    <row r="95" spans="9:15">
      <c r="I95" s="5">
        <v>44986</v>
      </c>
      <c r="J95" s="6" t="s">
        <v>66</v>
      </c>
      <c r="K95" s="6" t="s">
        <v>168</v>
      </c>
      <c r="L95" s="45">
        <v>7662</v>
      </c>
      <c r="M95" s="22"/>
      <c r="N95" s="3"/>
      <c r="O95" s="3"/>
    </row>
    <row r="96" spans="9:15">
      <c r="I96" s="5">
        <v>44986</v>
      </c>
      <c r="J96" s="6" t="s">
        <v>66</v>
      </c>
      <c r="K96" s="6" t="s">
        <v>169</v>
      </c>
      <c r="L96" s="45">
        <v>12430</v>
      </c>
      <c r="M96" s="22"/>
      <c r="N96" s="3"/>
      <c r="O96" s="3"/>
    </row>
    <row r="97" spans="9:15">
      <c r="I97" s="5">
        <v>44986</v>
      </c>
      <c r="J97" s="6" t="s">
        <v>66</v>
      </c>
      <c r="K97" s="6" t="s">
        <v>170</v>
      </c>
      <c r="L97" s="45">
        <v>8755</v>
      </c>
      <c r="M97" s="34"/>
      <c r="N97" s="3"/>
      <c r="O97" s="3"/>
    </row>
    <row r="98" spans="9:15">
      <c r="I98" s="5">
        <v>44987</v>
      </c>
      <c r="J98" s="6" t="s">
        <v>66</v>
      </c>
      <c r="K98" s="6" t="s">
        <v>171</v>
      </c>
      <c r="L98" s="45">
        <v>7289</v>
      </c>
      <c r="M98" s="34"/>
      <c r="N98" s="3"/>
      <c r="O98" s="3"/>
    </row>
    <row r="99" spans="9:15">
      <c r="I99" s="5">
        <v>44987</v>
      </c>
      <c r="J99" s="6" t="s">
        <v>66</v>
      </c>
      <c r="K99" s="6" t="s">
        <v>172</v>
      </c>
      <c r="L99" s="45">
        <v>9660</v>
      </c>
      <c r="M99" s="34"/>
      <c r="N99" s="3"/>
      <c r="O99" s="3"/>
    </row>
    <row r="100" spans="9:15">
      <c r="I100" s="5">
        <v>44987</v>
      </c>
      <c r="J100" s="6" t="s">
        <v>66</v>
      </c>
      <c r="K100" s="6" t="s">
        <v>173</v>
      </c>
      <c r="L100" s="45">
        <v>5960</v>
      </c>
      <c r="M100" s="34"/>
      <c r="N100" s="3"/>
      <c r="O100" s="3"/>
    </row>
    <row r="101" spans="9:15">
      <c r="I101" s="5">
        <v>44987</v>
      </c>
      <c r="J101" s="6" t="s">
        <v>66</v>
      </c>
      <c r="K101" s="6" t="s">
        <v>171</v>
      </c>
      <c r="L101" s="45">
        <v>7289</v>
      </c>
      <c r="M101" s="34"/>
      <c r="N101" s="3"/>
      <c r="O101" s="3"/>
    </row>
    <row r="102" spans="9:15">
      <c r="I102" s="5">
        <v>44987</v>
      </c>
      <c r="J102" s="6" t="s">
        <v>66</v>
      </c>
      <c r="K102" s="6" t="s">
        <v>174</v>
      </c>
      <c r="L102" s="45">
        <v>966</v>
      </c>
      <c r="M102" s="22"/>
      <c r="N102" s="3"/>
      <c r="O102" s="3"/>
    </row>
    <row r="103" spans="9:15">
      <c r="I103" s="5">
        <v>44988</v>
      </c>
      <c r="J103" s="6" t="s">
        <v>82</v>
      </c>
      <c r="K103" s="6" t="s">
        <v>175</v>
      </c>
      <c r="L103" s="45">
        <v>5000</v>
      </c>
      <c r="M103" s="22"/>
      <c r="N103" s="3"/>
      <c r="O103" s="3"/>
    </row>
    <row r="104" spans="9:15">
      <c r="I104" s="5">
        <v>44988</v>
      </c>
      <c r="J104" s="6" t="s">
        <v>66</v>
      </c>
      <c r="K104" s="6" t="s">
        <v>176</v>
      </c>
      <c r="L104" s="45">
        <v>12809</v>
      </c>
      <c r="M104" s="34"/>
      <c r="N104" s="3"/>
      <c r="O104" s="3"/>
    </row>
    <row r="105" spans="9:15">
      <c r="I105" s="5">
        <v>44988</v>
      </c>
      <c r="J105" s="6" t="s">
        <v>66</v>
      </c>
      <c r="K105" s="6" t="s">
        <v>177</v>
      </c>
      <c r="L105" s="45">
        <v>7547</v>
      </c>
      <c r="M105" s="34"/>
      <c r="N105" s="3"/>
      <c r="O105" s="3"/>
    </row>
    <row r="106" spans="9:15">
      <c r="I106" s="5">
        <v>44988</v>
      </c>
      <c r="J106" s="6" t="s">
        <v>66</v>
      </c>
      <c r="K106" s="6" t="s">
        <v>178</v>
      </c>
      <c r="L106" s="45">
        <v>82976</v>
      </c>
      <c r="M106" s="34"/>
      <c r="N106" s="3"/>
      <c r="O106" s="3"/>
    </row>
    <row r="107" spans="9:15">
      <c r="I107" s="5">
        <v>44988</v>
      </c>
      <c r="J107" s="6" t="s">
        <v>66</v>
      </c>
      <c r="K107" s="6" t="s">
        <v>159</v>
      </c>
      <c r="L107" s="45">
        <v>3388</v>
      </c>
      <c r="M107" s="22"/>
      <c r="N107" s="3"/>
      <c r="O107" s="3"/>
    </row>
    <row r="108" spans="9:15">
      <c r="I108" s="5">
        <v>44988</v>
      </c>
      <c r="J108" s="6" t="s">
        <v>66</v>
      </c>
      <c r="K108" s="6" t="s">
        <v>179</v>
      </c>
      <c r="L108" s="45">
        <v>12713</v>
      </c>
      <c r="M108" s="34"/>
      <c r="N108" s="3"/>
      <c r="O108" s="3"/>
    </row>
    <row r="109" spans="9:15">
      <c r="I109" s="5">
        <v>44988</v>
      </c>
      <c r="J109" s="6" t="s">
        <v>66</v>
      </c>
      <c r="K109" s="6" t="s">
        <v>180</v>
      </c>
      <c r="L109" s="45">
        <v>7091</v>
      </c>
      <c r="M109" s="34"/>
      <c r="N109" s="3"/>
      <c r="O109" s="3"/>
    </row>
    <row r="110" spans="9:15">
      <c r="I110" s="5">
        <v>44988</v>
      </c>
      <c r="J110" s="6" t="s">
        <v>66</v>
      </c>
      <c r="K110" s="6" t="s">
        <v>180</v>
      </c>
      <c r="L110" s="45">
        <v>10139</v>
      </c>
      <c r="M110" s="22"/>
      <c r="N110" s="3"/>
      <c r="O110" s="3"/>
    </row>
    <row r="111" spans="9:15">
      <c r="I111" s="5">
        <v>44989</v>
      </c>
      <c r="J111" s="6" t="s">
        <v>66</v>
      </c>
      <c r="K111" s="6" t="s">
        <v>181</v>
      </c>
      <c r="L111" s="45">
        <v>5193</v>
      </c>
      <c r="M111" s="34"/>
      <c r="N111" s="3"/>
      <c r="O111" s="3"/>
    </row>
    <row r="112" spans="9:15">
      <c r="I112" s="5">
        <v>44989</v>
      </c>
      <c r="J112" s="6" t="s">
        <v>66</v>
      </c>
      <c r="K112" s="6" t="s">
        <v>182</v>
      </c>
      <c r="L112" s="45">
        <v>37940</v>
      </c>
      <c r="M112" s="22"/>
      <c r="N112" s="3"/>
      <c r="O112" s="3"/>
    </row>
    <row r="113" spans="9:15">
      <c r="I113" s="5">
        <v>44989</v>
      </c>
      <c r="J113" s="6" t="s">
        <v>66</v>
      </c>
      <c r="K113" s="6" t="s">
        <v>183</v>
      </c>
      <c r="L113" s="45">
        <v>2000</v>
      </c>
      <c r="M113" s="22"/>
      <c r="N113" s="3"/>
      <c r="O113" s="3"/>
    </row>
    <row r="114" spans="9:15">
      <c r="I114" s="5">
        <v>44989</v>
      </c>
      <c r="J114" s="6" t="s">
        <v>66</v>
      </c>
      <c r="K114" s="6" t="s">
        <v>184</v>
      </c>
      <c r="L114" s="45">
        <v>10000</v>
      </c>
      <c r="M114" s="22"/>
      <c r="N114" s="3"/>
      <c r="O114" s="3"/>
    </row>
    <row r="115" spans="9:15">
      <c r="I115" s="5">
        <v>44991</v>
      </c>
      <c r="J115" s="6" t="s">
        <v>66</v>
      </c>
      <c r="K115" s="6" t="s">
        <v>185</v>
      </c>
      <c r="L115" s="45">
        <v>3575</v>
      </c>
      <c r="M115" s="22"/>
      <c r="N115" s="3"/>
      <c r="O115" s="3"/>
    </row>
    <row r="116" spans="9:15">
      <c r="I116" s="5">
        <v>44991</v>
      </c>
      <c r="J116" s="6" t="s">
        <v>66</v>
      </c>
      <c r="K116" s="6" t="s">
        <v>185</v>
      </c>
      <c r="L116" s="45">
        <v>10420</v>
      </c>
      <c r="M116" s="22"/>
      <c r="N116" s="3"/>
      <c r="O116" s="3"/>
    </row>
    <row r="117" spans="9:15">
      <c r="I117" s="5">
        <v>44991</v>
      </c>
      <c r="J117" s="6" t="s">
        <v>66</v>
      </c>
      <c r="K117" s="6" t="s">
        <v>184</v>
      </c>
      <c r="L117" s="45">
        <v>20000</v>
      </c>
      <c r="M117" s="34"/>
      <c r="N117" s="3"/>
      <c r="O117" s="3"/>
    </row>
    <row r="118" spans="9:15">
      <c r="I118" s="5">
        <v>44991</v>
      </c>
      <c r="J118" s="6" t="s">
        <v>66</v>
      </c>
      <c r="K118" s="6" t="s">
        <v>186</v>
      </c>
      <c r="L118" s="45">
        <v>7185</v>
      </c>
      <c r="M118" s="34"/>
      <c r="N118" s="3"/>
      <c r="O118" s="3"/>
    </row>
    <row r="119" spans="9:15">
      <c r="I119" s="5">
        <v>44991</v>
      </c>
      <c r="J119" s="6" t="s">
        <v>66</v>
      </c>
      <c r="K119" s="6" t="s">
        <v>187</v>
      </c>
      <c r="L119" s="45">
        <v>26050</v>
      </c>
      <c r="M119" s="34"/>
      <c r="N119" s="3"/>
      <c r="O119" s="3"/>
    </row>
    <row r="120" spans="9:15">
      <c r="I120" s="5">
        <v>44991</v>
      </c>
      <c r="J120" s="6" t="s">
        <v>82</v>
      </c>
      <c r="K120" s="6" t="s">
        <v>188</v>
      </c>
      <c r="L120" s="45">
        <v>48084</v>
      </c>
      <c r="M120" s="22"/>
      <c r="N120" s="3"/>
      <c r="O120" s="3"/>
    </row>
    <row r="121" ht="14" customHeight="1" spans="9:15">
      <c r="I121" s="5">
        <v>44991</v>
      </c>
      <c r="J121" s="28" t="s">
        <v>66</v>
      </c>
      <c r="K121" s="28" t="s">
        <v>189</v>
      </c>
      <c r="L121" s="45">
        <v>10117</v>
      </c>
      <c r="M121" s="22"/>
      <c r="N121" s="3"/>
      <c r="O121" s="3"/>
    </row>
    <row r="122" spans="9:15">
      <c r="I122" s="5">
        <v>44991</v>
      </c>
      <c r="J122" s="6" t="s">
        <v>66</v>
      </c>
      <c r="K122" s="6" t="s">
        <v>190</v>
      </c>
      <c r="L122" s="45">
        <v>10054</v>
      </c>
      <c r="M122" s="34"/>
      <c r="N122" s="3"/>
      <c r="O122" s="3"/>
    </row>
    <row r="123" spans="9:15">
      <c r="I123" s="5">
        <v>44992</v>
      </c>
      <c r="J123" s="6" t="s">
        <v>66</v>
      </c>
      <c r="K123" s="6" t="s">
        <v>191</v>
      </c>
      <c r="L123" s="45">
        <v>5800</v>
      </c>
      <c r="M123" s="34"/>
      <c r="N123" s="3"/>
      <c r="O123" s="3"/>
    </row>
    <row r="124" spans="9:15">
      <c r="I124" s="5">
        <v>44994</v>
      </c>
      <c r="J124" s="6" t="s">
        <v>66</v>
      </c>
      <c r="K124" s="6" t="s">
        <v>191</v>
      </c>
      <c r="L124" s="45">
        <v>8344</v>
      </c>
      <c r="M124" s="34"/>
      <c r="N124" s="3"/>
      <c r="O124" s="3"/>
    </row>
    <row r="125" spans="9:15">
      <c r="I125" s="5">
        <v>44995</v>
      </c>
      <c r="J125" s="6" t="s">
        <v>82</v>
      </c>
      <c r="K125" s="6" t="s">
        <v>192</v>
      </c>
      <c r="L125" s="45">
        <v>8000</v>
      </c>
      <c r="M125" s="34"/>
      <c r="N125" s="3"/>
      <c r="O125" s="3"/>
    </row>
    <row r="126" spans="9:15">
      <c r="I126" s="5">
        <v>44996</v>
      </c>
      <c r="J126" s="6" t="s">
        <v>66</v>
      </c>
      <c r="K126" s="6" t="s">
        <v>193</v>
      </c>
      <c r="L126" s="45">
        <v>22417</v>
      </c>
      <c r="M126" s="34"/>
      <c r="N126" s="3"/>
      <c r="O126" s="3"/>
    </row>
    <row r="127" spans="9:15">
      <c r="I127" s="5">
        <v>44998</v>
      </c>
      <c r="J127" s="35" t="s">
        <v>194</v>
      </c>
      <c r="K127" s="46"/>
      <c r="L127" s="45"/>
      <c r="M127" s="34">
        <v>6514</v>
      </c>
      <c r="N127" s="3"/>
      <c r="O127" s="3"/>
    </row>
    <row r="128" ht="15" customHeight="1" spans="9:15">
      <c r="I128" s="5">
        <v>44998</v>
      </c>
      <c r="J128" s="28" t="s">
        <v>195</v>
      </c>
      <c r="K128" s="28" t="s">
        <v>196</v>
      </c>
      <c r="L128" s="45">
        <v>32121</v>
      </c>
      <c r="M128" s="34"/>
      <c r="N128" s="3"/>
      <c r="O128" s="3"/>
    </row>
    <row r="129" spans="9:15">
      <c r="I129" s="5">
        <v>44998</v>
      </c>
      <c r="J129" s="6" t="s">
        <v>66</v>
      </c>
      <c r="K129" s="6" t="s">
        <v>197</v>
      </c>
      <c r="L129" s="45">
        <v>12587</v>
      </c>
      <c r="M129" s="34"/>
      <c r="N129" s="3"/>
      <c r="O129" s="3"/>
    </row>
    <row r="130" spans="9:15">
      <c r="I130" s="5">
        <v>44999</v>
      </c>
      <c r="J130" s="6" t="s">
        <v>66</v>
      </c>
      <c r="K130" s="6" t="s">
        <v>198</v>
      </c>
      <c r="L130" s="45">
        <v>21217</v>
      </c>
      <c r="M130" s="22"/>
      <c r="N130" s="3"/>
      <c r="O130" s="3"/>
    </row>
    <row r="131" ht="16" customHeight="1" spans="9:15">
      <c r="I131" s="5">
        <v>44999</v>
      </c>
      <c r="J131" s="28" t="s">
        <v>66</v>
      </c>
      <c r="K131" s="28" t="s">
        <v>149</v>
      </c>
      <c r="L131" s="45">
        <v>200</v>
      </c>
      <c r="M131" s="22"/>
      <c r="N131" s="3"/>
      <c r="O131" s="3"/>
    </row>
    <row r="132" spans="9:15">
      <c r="I132" s="5">
        <v>44999</v>
      </c>
      <c r="J132" s="6" t="s">
        <v>66</v>
      </c>
      <c r="K132" s="6" t="s">
        <v>199</v>
      </c>
      <c r="L132" s="45">
        <v>5397</v>
      </c>
      <c r="M132" s="34"/>
      <c r="N132" s="3"/>
      <c r="O132" s="3"/>
    </row>
    <row r="133" spans="9:15">
      <c r="I133" s="5">
        <v>44999</v>
      </c>
      <c r="J133" s="6" t="s">
        <v>66</v>
      </c>
      <c r="K133" s="6" t="s">
        <v>200</v>
      </c>
      <c r="L133" s="45">
        <v>7344</v>
      </c>
      <c r="M133" s="34"/>
      <c r="N133" s="3"/>
      <c r="O133" s="3"/>
    </row>
    <row r="134" spans="9:15">
      <c r="I134" s="5">
        <v>44999</v>
      </c>
      <c r="J134" s="6" t="s">
        <v>66</v>
      </c>
      <c r="K134" s="6" t="s">
        <v>201</v>
      </c>
      <c r="L134" s="45">
        <v>4714</v>
      </c>
      <c r="M134" s="34"/>
      <c r="N134" s="3"/>
      <c r="O134" s="3"/>
    </row>
    <row r="135" spans="9:15">
      <c r="I135" s="5">
        <v>44999</v>
      </c>
      <c r="J135" s="6" t="s">
        <v>66</v>
      </c>
      <c r="K135" s="6" t="s">
        <v>202</v>
      </c>
      <c r="L135" s="45">
        <v>6741</v>
      </c>
      <c r="M135" s="34"/>
      <c r="N135" s="3"/>
      <c r="O135" s="3"/>
    </row>
    <row r="136" spans="9:15">
      <c r="I136" s="5">
        <v>45000</v>
      </c>
      <c r="J136" s="6" t="s">
        <v>66</v>
      </c>
      <c r="K136" s="6" t="s">
        <v>203</v>
      </c>
      <c r="L136" s="45">
        <v>47694.55</v>
      </c>
      <c r="M136" s="34"/>
      <c r="N136" s="3"/>
      <c r="O136" s="3"/>
    </row>
    <row r="137" spans="9:15">
      <c r="I137" s="5">
        <v>45002</v>
      </c>
      <c r="J137" s="6" t="s">
        <v>66</v>
      </c>
      <c r="K137" s="6" t="s">
        <v>161</v>
      </c>
      <c r="L137" s="45">
        <v>10000</v>
      </c>
      <c r="M137" s="34"/>
      <c r="N137" s="3"/>
      <c r="O137" s="3"/>
    </row>
    <row r="138" spans="9:15">
      <c r="I138" s="5">
        <v>45002</v>
      </c>
      <c r="J138" s="6" t="s">
        <v>66</v>
      </c>
      <c r="K138" s="6" t="s">
        <v>162</v>
      </c>
      <c r="L138" s="45">
        <v>2024</v>
      </c>
      <c r="M138" s="22"/>
      <c r="N138" s="3"/>
      <c r="O138" s="3"/>
    </row>
    <row r="139" spans="9:15">
      <c r="I139" s="5">
        <v>45005</v>
      </c>
      <c r="J139" s="6" t="s">
        <v>66</v>
      </c>
      <c r="K139" s="6" t="s">
        <v>204</v>
      </c>
      <c r="L139" s="45">
        <v>1560</v>
      </c>
      <c r="M139" s="22"/>
      <c r="N139" s="3"/>
      <c r="O139" s="3"/>
    </row>
    <row r="140" spans="9:15">
      <c r="I140" s="5">
        <v>45005</v>
      </c>
      <c r="J140" s="6" t="s">
        <v>66</v>
      </c>
      <c r="K140" s="6" t="s">
        <v>205</v>
      </c>
      <c r="L140" s="45">
        <v>3208</v>
      </c>
      <c r="M140" s="22"/>
      <c r="N140" s="3"/>
      <c r="O140" s="3"/>
    </row>
    <row r="141" spans="9:15">
      <c r="I141" s="5">
        <v>45005</v>
      </c>
      <c r="J141" s="6" t="s">
        <v>66</v>
      </c>
      <c r="K141" s="6" t="s">
        <v>206</v>
      </c>
      <c r="L141" s="45">
        <v>12146</v>
      </c>
      <c r="M141" s="22"/>
      <c r="N141" s="3"/>
      <c r="O141" s="3"/>
    </row>
    <row r="142" spans="9:15">
      <c r="I142" s="5">
        <v>45005</v>
      </c>
      <c r="J142" s="6" t="s">
        <v>66</v>
      </c>
      <c r="K142" s="6" t="s">
        <v>207</v>
      </c>
      <c r="L142" s="45">
        <v>9660</v>
      </c>
      <c r="M142" s="22"/>
      <c r="N142" s="3"/>
      <c r="O142" s="3"/>
    </row>
    <row r="143" spans="9:15">
      <c r="I143" s="5">
        <v>45007</v>
      </c>
      <c r="J143" s="6" t="s">
        <v>66</v>
      </c>
      <c r="K143" s="6" t="s">
        <v>208</v>
      </c>
      <c r="L143" s="45">
        <v>9399</v>
      </c>
      <c r="M143" s="22"/>
      <c r="N143" s="3"/>
      <c r="O143" s="3"/>
    </row>
    <row r="144" spans="9:15">
      <c r="I144" s="5">
        <v>45007</v>
      </c>
      <c r="J144" s="6" t="s">
        <v>66</v>
      </c>
      <c r="K144" s="6" t="s">
        <v>208</v>
      </c>
      <c r="L144" s="45">
        <v>6831</v>
      </c>
      <c r="M144" s="22"/>
      <c r="N144" s="3"/>
      <c r="O144" s="3"/>
    </row>
    <row r="145" spans="9:15">
      <c r="I145" s="5">
        <v>45007</v>
      </c>
      <c r="J145" s="6" t="s">
        <v>66</v>
      </c>
      <c r="K145" s="6" t="s">
        <v>209</v>
      </c>
      <c r="L145" s="45">
        <v>12000</v>
      </c>
      <c r="M145" s="22"/>
      <c r="N145" s="3"/>
      <c r="O145" s="3"/>
    </row>
    <row r="146" spans="9:15">
      <c r="I146" s="5">
        <v>45007</v>
      </c>
      <c r="J146" s="6" t="s">
        <v>66</v>
      </c>
      <c r="K146" s="6" t="s">
        <v>210</v>
      </c>
      <c r="L146" s="45">
        <v>7479</v>
      </c>
      <c r="M146" s="22"/>
      <c r="N146" s="3"/>
      <c r="O146" s="3"/>
    </row>
    <row r="147" spans="9:15">
      <c r="I147" s="5">
        <v>45010</v>
      </c>
      <c r="J147" s="6" t="s">
        <v>66</v>
      </c>
      <c r="K147" s="6" t="s">
        <v>211</v>
      </c>
      <c r="L147" s="45">
        <v>10000</v>
      </c>
      <c r="M147" s="34"/>
      <c r="N147" s="3"/>
      <c r="O147" s="3"/>
    </row>
    <row r="148" ht="15" customHeight="1" spans="9:15">
      <c r="I148" s="5">
        <v>45012</v>
      </c>
      <c r="J148" s="28" t="s">
        <v>66</v>
      </c>
      <c r="K148" s="28" t="s">
        <v>212</v>
      </c>
      <c r="L148" s="45">
        <v>6493</v>
      </c>
      <c r="M148" s="34"/>
      <c r="N148" s="3"/>
      <c r="O148" s="3"/>
    </row>
    <row r="149" spans="9:15">
      <c r="I149" s="5">
        <v>45013</v>
      </c>
      <c r="J149" s="6" t="s">
        <v>66</v>
      </c>
      <c r="K149" s="6" t="s">
        <v>213</v>
      </c>
      <c r="L149" s="45">
        <v>6400</v>
      </c>
      <c r="M149" s="34"/>
      <c r="N149" s="3"/>
      <c r="O149" s="3"/>
    </row>
    <row r="150" spans="9:15">
      <c r="I150" s="5">
        <v>45013</v>
      </c>
      <c r="J150" s="6" t="s">
        <v>66</v>
      </c>
      <c r="K150" s="6" t="s">
        <v>214</v>
      </c>
      <c r="L150" s="45">
        <v>6003</v>
      </c>
      <c r="M150" s="34"/>
      <c r="N150" s="3"/>
      <c r="O150" s="3"/>
    </row>
    <row r="151" spans="9:15">
      <c r="I151" s="5">
        <v>45013</v>
      </c>
      <c r="J151" s="6" t="s">
        <v>66</v>
      </c>
      <c r="K151" s="6" t="s">
        <v>215</v>
      </c>
      <c r="L151" s="45">
        <v>4528</v>
      </c>
      <c r="M151" s="34"/>
      <c r="N151" s="3"/>
      <c r="O151" s="3"/>
    </row>
    <row r="152" spans="9:15">
      <c r="I152" s="5">
        <v>45013</v>
      </c>
      <c r="J152" s="28" t="s">
        <v>66</v>
      </c>
      <c r="K152" s="28" t="s">
        <v>216</v>
      </c>
      <c r="L152" s="45">
        <v>10000</v>
      </c>
      <c r="M152" s="22"/>
      <c r="N152" s="3"/>
      <c r="O152" s="3"/>
    </row>
    <row r="153" spans="9:15">
      <c r="I153" s="5">
        <v>45014</v>
      </c>
      <c r="J153" s="6" t="s">
        <v>66</v>
      </c>
      <c r="K153" s="6" t="s">
        <v>190</v>
      </c>
      <c r="L153" s="45">
        <v>12970</v>
      </c>
      <c r="M153" s="34"/>
      <c r="N153" s="3"/>
      <c r="O153" s="3"/>
    </row>
    <row r="154" spans="9:15">
      <c r="I154" s="5">
        <v>45015</v>
      </c>
      <c r="J154" s="6" t="s">
        <v>66</v>
      </c>
      <c r="K154" s="6" t="s">
        <v>217</v>
      </c>
      <c r="L154" s="45">
        <v>6174</v>
      </c>
      <c r="M154" s="34"/>
      <c r="N154" s="3"/>
      <c r="O154" s="3"/>
    </row>
    <row r="155" spans="9:15">
      <c r="I155" s="5">
        <v>45015</v>
      </c>
      <c r="J155" s="6" t="s">
        <v>135</v>
      </c>
      <c r="K155" s="6" t="s">
        <v>218</v>
      </c>
      <c r="L155" s="45">
        <v>6000</v>
      </c>
      <c r="M155" s="34"/>
      <c r="N155" s="3"/>
      <c r="O155" s="3"/>
    </row>
    <row r="156" spans="9:15">
      <c r="I156" s="5">
        <v>45016</v>
      </c>
      <c r="J156" s="6" t="s">
        <v>66</v>
      </c>
      <c r="K156" s="6" t="s">
        <v>219</v>
      </c>
      <c r="L156" s="45">
        <v>10000</v>
      </c>
      <c r="M156" s="34"/>
      <c r="N156" s="3"/>
      <c r="O156" s="3"/>
    </row>
    <row r="157" spans="9:15">
      <c r="I157" s="5">
        <v>45016</v>
      </c>
      <c r="J157" s="6" t="s">
        <v>66</v>
      </c>
      <c r="K157" s="6" t="s">
        <v>220</v>
      </c>
      <c r="L157" s="25">
        <v>5377</v>
      </c>
      <c r="M157" s="22"/>
      <c r="N157" s="3"/>
      <c r="O157" s="3"/>
    </row>
    <row r="158" spans="9:15">
      <c r="I158" s="5">
        <v>45016</v>
      </c>
      <c r="J158" s="6" t="s">
        <v>66</v>
      </c>
      <c r="K158" s="6" t="s">
        <v>221</v>
      </c>
      <c r="L158" s="25">
        <v>11003</v>
      </c>
      <c r="M158" s="22"/>
      <c r="N158" s="3"/>
      <c r="O158" s="3"/>
    </row>
    <row r="159" spans="9:15">
      <c r="I159" s="5">
        <v>45017</v>
      </c>
      <c r="J159" s="6" t="s">
        <v>66</v>
      </c>
      <c r="K159" s="6" t="s">
        <v>222</v>
      </c>
      <c r="L159" s="25">
        <v>4000</v>
      </c>
      <c r="M159" s="34"/>
      <c r="N159" s="3"/>
      <c r="O159" s="3"/>
    </row>
    <row r="160" spans="9:15">
      <c r="I160" s="5">
        <v>45019</v>
      </c>
      <c r="J160" s="6" t="s">
        <v>66</v>
      </c>
      <c r="K160" s="6" t="s">
        <v>223</v>
      </c>
      <c r="L160" s="25">
        <v>4000</v>
      </c>
      <c r="M160" s="34"/>
      <c r="N160" s="3"/>
      <c r="O160" s="3"/>
    </row>
    <row r="161" spans="9:15">
      <c r="I161" s="5">
        <v>45019</v>
      </c>
      <c r="J161" s="6" t="s">
        <v>66</v>
      </c>
      <c r="K161" s="6" t="s">
        <v>164</v>
      </c>
      <c r="L161" s="25">
        <v>1476</v>
      </c>
      <c r="M161" s="34"/>
      <c r="N161" s="3"/>
      <c r="O161" s="3"/>
    </row>
    <row r="162" spans="9:15">
      <c r="I162" s="5">
        <v>45019</v>
      </c>
      <c r="J162" s="6" t="s">
        <v>66</v>
      </c>
      <c r="K162" s="6" t="s">
        <v>224</v>
      </c>
      <c r="L162" s="25">
        <v>5000</v>
      </c>
      <c r="M162" s="34"/>
      <c r="N162" s="3"/>
      <c r="O162" s="3"/>
    </row>
    <row r="163" spans="9:15">
      <c r="I163" s="5">
        <v>45020</v>
      </c>
      <c r="J163" s="6" t="s">
        <v>66</v>
      </c>
      <c r="K163" s="6" t="s">
        <v>225</v>
      </c>
      <c r="L163" s="25">
        <v>10058</v>
      </c>
      <c r="M163" s="34"/>
      <c r="N163" s="3"/>
      <c r="O163" s="3"/>
    </row>
    <row r="164" spans="9:15">
      <c r="I164" s="5">
        <v>45022</v>
      </c>
      <c r="J164" s="6" t="s">
        <v>82</v>
      </c>
      <c r="K164" s="6" t="s">
        <v>226</v>
      </c>
      <c r="L164" s="25">
        <v>10000</v>
      </c>
      <c r="M164" s="34"/>
      <c r="N164" s="3"/>
      <c r="O164" s="3"/>
    </row>
    <row r="165" spans="9:15">
      <c r="I165" s="5">
        <v>45023</v>
      </c>
      <c r="J165" s="6" t="s">
        <v>66</v>
      </c>
      <c r="K165" s="6" t="s">
        <v>227</v>
      </c>
      <c r="L165" s="25">
        <v>5000</v>
      </c>
      <c r="M165" s="34"/>
      <c r="N165" s="3"/>
      <c r="O165" s="3"/>
    </row>
    <row r="166" spans="9:15">
      <c r="I166" s="5">
        <v>45025</v>
      </c>
      <c r="J166" s="6" t="s">
        <v>66</v>
      </c>
      <c r="K166" s="6" t="s">
        <v>228</v>
      </c>
      <c r="L166" s="25">
        <v>10000</v>
      </c>
      <c r="M166" s="34"/>
      <c r="N166" s="3"/>
      <c r="O166" s="3"/>
    </row>
    <row r="167" spans="9:15">
      <c r="I167" s="5">
        <v>45027</v>
      </c>
      <c r="J167" s="6" t="s">
        <v>66</v>
      </c>
      <c r="K167" s="6" t="s">
        <v>222</v>
      </c>
      <c r="L167" s="25">
        <v>7160</v>
      </c>
      <c r="M167" s="22"/>
      <c r="N167" s="3"/>
      <c r="O167" s="3"/>
    </row>
    <row r="168" spans="9:15">
      <c r="I168" s="5">
        <v>45028</v>
      </c>
      <c r="J168" s="6" t="s">
        <v>66</v>
      </c>
      <c r="K168" s="6" t="s">
        <v>229</v>
      </c>
      <c r="L168" s="25">
        <v>8500</v>
      </c>
      <c r="M168" s="22"/>
      <c r="N168" s="3"/>
      <c r="O168" s="3"/>
    </row>
    <row r="169" spans="9:15">
      <c r="I169" s="5">
        <v>45029</v>
      </c>
      <c r="J169" s="6" t="s">
        <v>66</v>
      </c>
      <c r="K169" s="6" t="s">
        <v>230</v>
      </c>
      <c r="L169" s="25">
        <v>3000</v>
      </c>
      <c r="M169" s="22"/>
      <c r="N169" s="3"/>
      <c r="O169" s="3"/>
    </row>
    <row r="170" spans="9:15">
      <c r="I170" s="5">
        <v>45034</v>
      </c>
      <c r="J170" s="6" t="s">
        <v>66</v>
      </c>
      <c r="K170" s="6" t="s">
        <v>231</v>
      </c>
      <c r="L170" s="25">
        <v>4663</v>
      </c>
      <c r="M170" s="22"/>
      <c r="N170" s="3"/>
      <c r="O170" s="3"/>
    </row>
    <row r="171" spans="9:15">
      <c r="I171" s="5">
        <v>45035</v>
      </c>
      <c r="J171" s="6" t="s">
        <v>66</v>
      </c>
      <c r="K171" s="6" t="s">
        <v>232</v>
      </c>
      <c r="L171" s="25">
        <v>4000</v>
      </c>
      <c r="M171" s="22"/>
      <c r="N171" s="3"/>
      <c r="O171" s="3"/>
    </row>
    <row r="172" spans="9:15">
      <c r="I172" s="5">
        <v>45035</v>
      </c>
      <c r="J172" s="6" t="s">
        <v>66</v>
      </c>
      <c r="K172" s="6" t="s">
        <v>233</v>
      </c>
      <c r="L172" s="25">
        <v>8707</v>
      </c>
      <c r="M172" s="22"/>
      <c r="N172" s="3"/>
      <c r="O172" s="3"/>
    </row>
    <row r="173" spans="9:15">
      <c r="I173" s="5">
        <v>45035</v>
      </c>
      <c r="J173" s="6" t="s">
        <v>66</v>
      </c>
      <c r="K173" s="6" t="s">
        <v>163</v>
      </c>
      <c r="L173" s="25">
        <v>8707</v>
      </c>
      <c r="M173" s="22"/>
      <c r="N173" s="3"/>
      <c r="O173" s="3"/>
    </row>
    <row r="174" spans="9:15">
      <c r="I174" s="5">
        <v>45039</v>
      </c>
      <c r="J174" s="35" t="s">
        <v>234</v>
      </c>
      <c r="K174" s="46"/>
      <c r="L174" s="25"/>
      <c r="M174" s="22">
        <v>7662</v>
      </c>
      <c r="N174" s="3"/>
      <c r="O174" s="3"/>
    </row>
    <row r="175" spans="9:15">
      <c r="I175" s="5">
        <v>45039</v>
      </c>
      <c r="J175" s="6" t="s">
        <v>66</v>
      </c>
      <c r="K175" s="6" t="s">
        <v>235</v>
      </c>
      <c r="L175" s="25">
        <v>7000</v>
      </c>
      <c r="M175" s="22"/>
      <c r="N175" s="3"/>
      <c r="O175" s="3"/>
    </row>
    <row r="176" spans="9:15">
      <c r="I176" s="5">
        <v>45040</v>
      </c>
      <c r="J176" s="6" t="s">
        <v>66</v>
      </c>
      <c r="K176" s="6" t="s">
        <v>236</v>
      </c>
      <c r="L176" s="25">
        <v>4000</v>
      </c>
      <c r="M176" s="22"/>
      <c r="N176" s="3"/>
      <c r="O176" s="3"/>
    </row>
    <row r="177" spans="9:15">
      <c r="I177" s="5">
        <v>45041</v>
      </c>
      <c r="J177" s="28" t="s">
        <v>66</v>
      </c>
      <c r="K177" s="28" t="s">
        <v>214</v>
      </c>
      <c r="L177" s="25">
        <v>3668</v>
      </c>
      <c r="M177" s="22"/>
      <c r="N177" s="3"/>
      <c r="O177" s="3"/>
    </row>
    <row r="178" spans="9:15">
      <c r="I178" s="5">
        <v>45044</v>
      </c>
      <c r="J178" s="6" t="s">
        <v>66</v>
      </c>
      <c r="K178" s="6" t="s">
        <v>223</v>
      </c>
      <c r="L178" s="25">
        <v>4000</v>
      </c>
      <c r="M178" s="22"/>
      <c r="N178" s="3"/>
      <c r="O178" s="3"/>
    </row>
    <row r="179" spans="9:15">
      <c r="I179" s="5">
        <v>45043</v>
      </c>
      <c r="J179" s="6" t="s">
        <v>66</v>
      </c>
      <c r="K179" s="6" t="s">
        <v>237</v>
      </c>
      <c r="L179" s="25">
        <v>7000</v>
      </c>
      <c r="M179" s="22"/>
      <c r="N179" s="3"/>
      <c r="O179" s="3"/>
    </row>
    <row r="180" spans="9:15">
      <c r="I180" s="5">
        <v>45044</v>
      </c>
      <c r="J180" s="6" t="s">
        <v>66</v>
      </c>
      <c r="K180" s="6" t="s">
        <v>237</v>
      </c>
      <c r="L180" s="25">
        <v>3320</v>
      </c>
      <c r="M180" s="22"/>
      <c r="N180" s="3"/>
      <c r="O180" s="3"/>
    </row>
    <row r="181" spans="9:15">
      <c r="I181" s="5">
        <v>45044</v>
      </c>
      <c r="J181" s="6" t="s">
        <v>66</v>
      </c>
      <c r="K181" s="6" t="s">
        <v>238</v>
      </c>
      <c r="L181" s="25">
        <v>5000</v>
      </c>
      <c r="M181" s="22"/>
      <c r="N181" s="3"/>
      <c r="O181" s="3"/>
    </row>
    <row r="182" spans="9:15">
      <c r="I182" s="5">
        <v>45044</v>
      </c>
      <c r="J182" s="6" t="s">
        <v>66</v>
      </c>
      <c r="K182" s="6" t="s">
        <v>239</v>
      </c>
      <c r="L182" s="25">
        <v>17161</v>
      </c>
      <c r="M182" s="22"/>
      <c r="N182" s="3"/>
      <c r="O182" s="3"/>
    </row>
    <row r="183" spans="9:15">
      <c r="I183" s="5">
        <v>45044</v>
      </c>
      <c r="J183" s="6" t="s">
        <v>66</v>
      </c>
      <c r="K183" s="6" t="s">
        <v>240</v>
      </c>
      <c r="L183" s="25">
        <v>71</v>
      </c>
      <c r="M183" s="22"/>
      <c r="N183" s="3"/>
      <c r="O183" s="3"/>
    </row>
    <row r="184" spans="9:15">
      <c r="I184" s="5">
        <v>45045</v>
      </c>
      <c r="J184" s="28" t="s">
        <v>66</v>
      </c>
      <c r="K184" s="28" t="s">
        <v>241</v>
      </c>
      <c r="L184" s="25">
        <v>10003</v>
      </c>
      <c r="M184" s="22"/>
      <c r="N184" s="3"/>
      <c r="O184" s="3"/>
    </row>
    <row r="185" spans="9:15">
      <c r="I185" s="5">
        <v>45045</v>
      </c>
      <c r="J185" s="6" t="s">
        <v>66</v>
      </c>
      <c r="K185" s="6" t="s">
        <v>242</v>
      </c>
      <c r="L185" s="25">
        <v>13254</v>
      </c>
      <c r="M185" s="22"/>
      <c r="N185" s="3"/>
      <c r="O185" s="3"/>
    </row>
    <row r="186" spans="9:15">
      <c r="I186" s="5">
        <v>45045</v>
      </c>
      <c r="J186" s="6" t="s">
        <v>66</v>
      </c>
      <c r="K186" s="6" t="s">
        <v>243</v>
      </c>
      <c r="L186" s="25">
        <v>12106</v>
      </c>
      <c r="M186" s="22"/>
      <c r="N186" s="3"/>
      <c r="O186" s="3"/>
    </row>
    <row r="187" spans="9:15">
      <c r="I187" s="5">
        <v>45045</v>
      </c>
      <c r="J187" s="6" t="s">
        <v>66</v>
      </c>
      <c r="K187" s="6" t="s">
        <v>121</v>
      </c>
      <c r="L187" s="25">
        <v>12106</v>
      </c>
      <c r="M187" s="22"/>
      <c r="N187" s="3"/>
      <c r="O187" s="3"/>
    </row>
    <row r="188" spans="9:15">
      <c r="I188" s="5">
        <v>45047</v>
      </c>
      <c r="J188" s="6" t="s">
        <v>66</v>
      </c>
      <c r="K188" s="6" t="s">
        <v>240</v>
      </c>
      <c r="L188" s="19">
        <v>11400</v>
      </c>
      <c r="M188" s="22"/>
      <c r="N188" s="3"/>
      <c r="O188" s="3"/>
    </row>
    <row r="189" spans="9:15">
      <c r="I189" s="5">
        <v>45047</v>
      </c>
      <c r="J189" s="6" t="s">
        <v>66</v>
      </c>
      <c r="K189" s="6" t="s">
        <v>244</v>
      </c>
      <c r="L189" s="19">
        <v>3775</v>
      </c>
      <c r="M189" s="22"/>
      <c r="N189" s="3"/>
      <c r="O189" s="3"/>
    </row>
    <row r="190" spans="9:15">
      <c r="I190" s="5">
        <v>45047</v>
      </c>
      <c r="J190" s="6" t="s">
        <v>66</v>
      </c>
      <c r="K190" s="6" t="s">
        <v>218</v>
      </c>
      <c r="L190" s="19">
        <v>7434</v>
      </c>
      <c r="M190" s="22"/>
      <c r="N190" s="3"/>
      <c r="O190" s="3"/>
    </row>
    <row r="191" spans="9:15">
      <c r="I191" s="5">
        <v>45050</v>
      </c>
      <c r="J191" s="6" t="s">
        <v>66</v>
      </c>
      <c r="K191" s="6" t="s">
        <v>241</v>
      </c>
      <c r="L191" s="19">
        <v>417</v>
      </c>
      <c r="M191" s="22"/>
      <c r="N191" s="3"/>
      <c r="O191" s="3"/>
    </row>
    <row r="192" spans="9:15">
      <c r="I192" s="5">
        <v>45051</v>
      </c>
      <c r="J192" s="6" t="s">
        <v>66</v>
      </c>
      <c r="K192" s="6" t="s">
        <v>245</v>
      </c>
      <c r="L192" s="19">
        <v>23553</v>
      </c>
      <c r="M192" s="34"/>
      <c r="N192" s="3"/>
      <c r="O192" s="3"/>
    </row>
    <row r="193" spans="9:15">
      <c r="I193" s="5">
        <v>45051</v>
      </c>
      <c r="J193" s="6" t="s">
        <v>66</v>
      </c>
      <c r="K193" s="6" t="s">
        <v>246</v>
      </c>
      <c r="L193" s="19">
        <v>11168</v>
      </c>
      <c r="M193" s="34"/>
      <c r="N193" s="3"/>
      <c r="O193" s="3"/>
    </row>
    <row r="194" spans="9:15">
      <c r="I194" s="5">
        <v>45051</v>
      </c>
      <c r="J194" s="6" t="s">
        <v>66</v>
      </c>
      <c r="K194" s="6" t="s">
        <v>247</v>
      </c>
      <c r="L194" s="19">
        <v>370</v>
      </c>
      <c r="M194" s="34"/>
      <c r="N194" s="3"/>
      <c r="O194" s="3"/>
    </row>
    <row r="195" spans="9:15">
      <c r="I195" s="5">
        <v>45052</v>
      </c>
      <c r="J195" s="6" t="s">
        <v>66</v>
      </c>
      <c r="K195" s="6" t="s">
        <v>248</v>
      </c>
      <c r="L195" s="19">
        <v>8263</v>
      </c>
      <c r="M195" s="34"/>
      <c r="N195" s="3"/>
      <c r="O195" s="3"/>
    </row>
    <row r="196" spans="9:15">
      <c r="I196" s="5">
        <v>45052</v>
      </c>
      <c r="J196" s="6" t="s">
        <v>66</v>
      </c>
      <c r="K196" s="6" t="s">
        <v>249</v>
      </c>
      <c r="L196" s="19">
        <v>33188</v>
      </c>
      <c r="M196" s="34"/>
      <c r="N196" s="3"/>
      <c r="O196" s="3"/>
    </row>
    <row r="197" spans="9:15">
      <c r="I197" s="5">
        <v>45054</v>
      </c>
      <c r="J197" s="6" t="s">
        <v>66</v>
      </c>
      <c r="K197" s="6" t="s">
        <v>173</v>
      </c>
      <c r="L197" s="19">
        <v>6640</v>
      </c>
      <c r="M197" s="34"/>
      <c r="N197" s="3"/>
      <c r="O197" s="3"/>
    </row>
    <row r="198" spans="9:15">
      <c r="I198" s="5">
        <v>45054</v>
      </c>
      <c r="J198" s="6" t="s">
        <v>66</v>
      </c>
      <c r="K198" s="6" t="s">
        <v>250</v>
      </c>
      <c r="L198" s="19">
        <v>11120</v>
      </c>
      <c r="M198" s="34"/>
      <c r="N198" s="3"/>
      <c r="O198" s="3"/>
    </row>
    <row r="199" spans="9:15">
      <c r="I199" s="5">
        <v>45054</v>
      </c>
      <c r="J199" s="6" t="s">
        <v>66</v>
      </c>
      <c r="K199" s="6" t="s">
        <v>251</v>
      </c>
      <c r="L199" s="19">
        <v>8263</v>
      </c>
      <c r="M199" s="34"/>
      <c r="N199" s="3"/>
      <c r="O199" s="3"/>
    </row>
    <row r="200" spans="9:15">
      <c r="I200" s="5">
        <v>45055</v>
      </c>
      <c r="J200" s="6" t="s">
        <v>66</v>
      </c>
      <c r="K200" s="6" t="s">
        <v>107</v>
      </c>
      <c r="L200" s="19">
        <v>5000</v>
      </c>
      <c r="M200" s="22"/>
      <c r="N200" s="3"/>
      <c r="O200" s="3"/>
    </row>
    <row r="201" spans="9:15">
      <c r="I201" s="5">
        <v>45055</v>
      </c>
      <c r="J201" s="6" t="s">
        <v>66</v>
      </c>
      <c r="K201" s="6" t="s">
        <v>252</v>
      </c>
      <c r="L201" s="19">
        <v>6000</v>
      </c>
      <c r="M201" s="22"/>
      <c r="N201" s="3"/>
      <c r="O201" s="3"/>
    </row>
    <row r="202" spans="9:15">
      <c r="I202" s="5">
        <v>45057</v>
      </c>
      <c r="J202" s="6" t="s">
        <v>66</v>
      </c>
      <c r="K202" s="6" t="s">
        <v>253</v>
      </c>
      <c r="L202" s="19">
        <v>6141</v>
      </c>
      <c r="M202" s="22"/>
      <c r="N202" s="3"/>
      <c r="O202" s="3"/>
    </row>
    <row r="203" spans="9:15">
      <c r="I203" s="5">
        <v>45057</v>
      </c>
      <c r="J203" s="6" t="s">
        <v>66</v>
      </c>
      <c r="K203" s="6" t="s">
        <v>253</v>
      </c>
      <c r="L203" s="19">
        <v>400</v>
      </c>
      <c r="M203" s="22"/>
      <c r="N203" s="3"/>
      <c r="O203" s="3"/>
    </row>
    <row r="204" spans="9:15">
      <c r="I204" s="5">
        <v>45057</v>
      </c>
      <c r="J204" s="6" t="s">
        <v>66</v>
      </c>
      <c r="K204" s="6" t="s">
        <v>254</v>
      </c>
      <c r="L204" s="19">
        <v>2000</v>
      </c>
      <c r="M204" s="22"/>
      <c r="N204" s="3"/>
      <c r="O204" s="3"/>
    </row>
    <row r="205" spans="9:15">
      <c r="I205" s="5">
        <v>45058</v>
      </c>
      <c r="J205" s="6" t="s">
        <v>66</v>
      </c>
      <c r="K205" s="6" t="s">
        <v>255</v>
      </c>
      <c r="L205" s="19">
        <v>14467</v>
      </c>
      <c r="M205" s="22"/>
      <c r="N205" s="3"/>
      <c r="O205" s="3"/>
    </row>
    <row r="206" spans="9:15">
      <c r="I206" s="5">
        <v>45058</v>
      </c>
      <c r="J206" s="6" t="s">
        <v>66</v>
      </c>
      <c r="K206" s="6" t="s">
        <v>256</v>
      </c>
      <c r="L206" s="19">
        <v>10061</v>
      </c>
      <c r="M206" s="22"/>
      <c r="N206" s="3"/>
      <c r="O206" s="3"/>
    </row>
    <row r="207" spans="9:15">
      <c r="I207" s="5">
        <v>45058</v>
      </c>
      <c r="J207" s="6" t="s">
        <v>66</v>
      </c>
      <c r="K207" s="6" t="s">
        <v>257</v>
      </c>
      <c r="L207" s="19">
        <v>20000</v>
      </c>
      <c r="M207" s="22"/>
      <c r="N207" s="3"/>
      <c r="O207" s="3"/>
    </row>
    <row r="208" spans="9:15">
      <c r="I208" s="5">
        <v>45058</v>
      </c>
      <c r="J208" s="6" t="s">
        <v>66</v>
      </c>
      <c r="K208" s="6" t="s">
        <v>230</v>
      </c>
      <c r="L208" s="47">
        <v>3000</v>
      </c>
      <c r="M208" s="22"/>
      <c r="N208" s="3"/>
      <c r="O208" s="3"/>
    </row>
    <row r="209" spans="9:15">
      <c r="I209" s="5">
        <v>45060</v>
      </c>
      <c r="J209" s="6" t="s">
        <v>258</v>
      </c>
      <c r="K209" s="6" t="s">
        <v>259</v>
      </c>
      <c r="L209" s="47">
        <v>5000</v>
      </c>
      <c r="M209" s="34"/>
      <c r="N209" s="3"/>
      <c r="O209" s="3"/>
    </row>
    <row r="210" spans="9:15">
      <c r="I210" s="5">
        <v>45061</v>
      </c>
      <c r="J210" s="6" t="s">
        <v>66</v>
      </c>
      <c r="K210" s="6" t="s">
        <v>236</v>
      </c>
      <c r="L210" s="47">
        <v>2000</v>
      </c>
      <c r="M210" s="34"/>
      <c r="N210" s="3"/>
      <c r="O210" s="3"/>
    </row>
    <row r="211" spans="9:15">
      <c r="I211" s="5">
        <v>45062</v>
      </c>
      <c r="J211" s="6" t="s">
        <v>66</v>
      </c>
      <c r="K211" s="6" t="s">
        <v>260</v>
      </c>
      <c r="L211" s="47">
        <v>10000</v>
      </c>
      <c r="M211" s="22"/>
      <c r="N211" s="3"/>
      <c r="O211" s="3"/>
    </row>
    <row r="212" spans="9:15">
      <c r="I212" s="5">
        <v>45062</v>
      </c>
      <c r="J212" s="6" t="s">
        <v>66</v>
      </c>
      <c r="K212" s="6" t="s">
        <v>261</v>
      </c>
      <c r="L212" s="47">
        <v>22</v>
      </c>
      <c r="M212" s="22"/>
      <c r="N212" s="3"/>
      <c r="O212" s="3"/>
    </row>
    <row r="213" spans="9:15">
      <c r="I213" s="5">
        <v>45065</v>
      </c>
      <c r="J213" s="6" t="s">
        <v>258</v>
      </c>
      <c r="K213" s="6" t="s">
        <v>259</v>
      </c>
      <c r="L213" s="47">
        <v>15000</v>
      </c>
      <c r="M213" s="22"/>
      <c r="N213" s="3"/>
      <c r="O213" s="3"/>
    </row>
    <row r="214" spans="9:15">
      <c r="I214" s="5">
        <v>45069</v>
      </c>
      <c r="J214" s="6" t="s">
        <v>66</v>
      </c>
      <c r="K214" s="6" t="s">
        <v>262</v>
      </c>
      <c r="L214" s="19">
        <v>11379</v>
      </c>
      <c r="M214" s="22"/>
      <c r="N214" s="3"/>
      <c r="O214" s="3"/>
    </row>
    <row r="215" spans="9:15">
      <c r="I215" s="5">
        <v>45069</v>
      </c>
      <c r="J215" s="6" t="s">
        <v>66</v>
      </c>
      <c r="K215" s="6" t="s">
        <v>263</v>
      </c>
      <c r="L215" s="19">
        <v>8423</v>
      </c>
      <c r="M215" s="22"/>
      <c r="N215" s="3"/>
      <c r="O215" s="3"/>
    </row>
    <row r="216" spans="9:15">
      <c r="I216" s="5">
        <v>45069</v>
      </c>
      <c r="J216" s="6" t="s">
        <v>66</v>
      </c>
      <c r="K216" s="6" t="s">
        <v>264</v>
      </c>
      <c r="L216" s="19">
        <v>176</v>
      </c>
      <c r="M216" s="22"/>
      <c r="N216" s="3"/>
      <c r="O216" s="3"/>
    </row>
    <row r="217" spans="9:15">
      <c r="I217" s="5">
        <v>45069</v>
      </c>
      <c r="J217" s="6" t="s">
        <v>66</v>
      </c>
      <c r="K217" s="6" t="s">
        <v>265</v>
      </c>
      <c r="L217" s="19">
        <v>2000</v>
      </c>
      <c r="M217" s="22"/>
      <c r="N217" s="3"/>
      <c r="O217" s="3"/>
    </row>
    <row r="218" spans="9:15">
      <c r="I218" s="5">
        <v>45070</v>
      </c>
      <c r="J218" s="6" t="s">
        <v>66</v>
      </c>
      <c r="K218" s="6" t="s">
        <v>265</v>
      </c>
      <c r="L218" s="19">
        <v>4442</v>
      </c>
      <c r="M218" s="22"/>
      <c r="N218" s="3"/>
      <c r="O218" s="3"/>
    </row>
    <row r="219" spans="9:15">
      <c r="I219" s="5">
        <v>45071</v>
      </c>
      <c r="J219" s="6" t="s">
        <v>66</v>
      </c>
      <c r="K219" s="6" t="s">
        <v>266</v>
      </c>
      <c r="L219" s="19">
        <v>30500</v>
      </c>
      <c r="M219" s="22"/>
      <c r="N219" s="3"/>
      <c r="O219" s="3"/>
    </row>
    <row r="220" spans="9:15">
      <c r="I220" s="5">
        <v>45071</v>
      </c>
      <c r="J220" s="6" t="s">
        <v>135</v>
      </c>
      <c r="K220" s="6" t="s">
        <v>265</v>
      </c>
      <c r="L220" s="19">
        <v>9535</v>
      </c>
      <c r="M220" s="22"/>
      <c r="N220" s="3"/>
      <c r="O220" s="3"/>
    </row>
    <row r="221" spans="9:15">
      <c r="I221" s="5">
        <v>45073</v>
      </c>
      <c r="J221" s="6" t="s">
        <v>66</v>
      </c>
      <c r="K221" s="6" t="s">
        <v>267</v>
      </c>
      <c r="L221" s="19">
        <v>2000</v>
      </c>
      <c r="M221" s="22"/>
      <c r="N221" s="3"/>
      <c r="O221" s="3"/>
    </row>
    <row r="222" spans="9:15">
      <c r="I222" s="5">
        <v>45073</v>
      </c>
      <c r="J222" s="6" t="s">
        <v>66</v>
      </c>
      <c r="K222" s="6" t="s">
        <v>268</v>
      </c>
      <c r="L222" s="19">
        <v>8480</v>
      </c>
      <c r="M222" s="22"/>
      <c r="N222" s="3"/>
      <c r="O222" s="3"/>
    </row>
    <row r="223" spans="9:15">
      <c r="I223" s="5">
        <v>45073</v>
      </c>
      <c r="J223" s="6" t="s">
        <v>66</v>
      </c>
      <c r="K223" s="6" t="s">
        <v>269</v>
      </c>
      <c r="L223" s="19">
        <v>3000</v>
      </c>
      <c r="M223" s="22"/>
      <c r="N223" s="3"/>
      <c r="O223" s="3"/>
    </row>
    <row r="224" spans="9:15">
      <c r="I224" s="5">
        <v>45075</v>
      </c>
      <c r="J224" s="6" t="s">
        <v>66</v>
      </c>
      <c r="K224" s="6" t="s">
        <v>270</v>
      </c>
      <c r="L224" s="19">
        <v>13275</v>
      </c>
      <c r="M224" s="22"/>
      <c r="N224" s="3"/>
      <c r="O224" s="3"/>
    </row>
    <row r="225" spans="9:15">
      <c r="I225" s="5">
        <v>45076</v>
      </c>
      <c r="J225" s="6" t="s">
        <v>66</v>
      </c>
      <c r="K225" s="6" t="s">
        <v>271</v>
      </c>
      <c r="L225" s="19">
        <v>13025</v>
      </c>
      <c r="M225" s="22"/>
      <c r="N225" s="3"/>
      <c r="O225" s="3"/>
    </row>
    <row r="226" spans="9:15">
      <c r="I226" s="5">
        <v>45076</v>
      </c>
      <c r="J226" s="6" t="s">
        <v>66</v>
      </c>
      <c r="K226" s="6" t="s">
        <v>272</v>
      </c>
      <c r="L226" s="19">
        <v>3002</v>
      </c>
      <c r="M226" s="22"/>
      <c r="N226" s="3"/>
      <c r="O226" s="3"/>
    </row>
    <row r="227" spans="9:15">
      <c r="I227" s="5">
        <v>45076</v>
      </c>
      <c r="J227" s="6" t="s">
        <v>66</v>
      </c>
      <c r="K227" s="6" t="s">
        <v>273</v>
      </c>
      <c r="L227" s="19">
        <v>10153</v>
      </c>
      <c r="M227" s="22"/>
      <c r="N227" s="3"/>
      <c r="O227" s="3"/>
    </row>
    <row r="228" spans="9:15">
      <c r="I228" s="5">
        <v>45076</v>
      </c>
      <c r="J228" s="6" t="s">
        <v>66</v>
      </c>
      <c r="K228" s="6" t="s">
        <v>274</v>
      </c>
      <c r="L228" s="19">
        <v>8800</v>
      </c>
      <c r="M228" s="22"/>
      <c r="N228" s="3"/>
      <c r="O228" s="3"/>
    </row>
    <row r="229" spans="9:15">
      <c r="I229" s="5">
        <v>45094</v>
      </c>
      <c r="J229" s="6" t="s">
        <v>66</v>
      </c>
      <c r="K229" s="6" t="s">
        <v>275</v>
      </c>
      <c r="L229" s="29">
        <v>7200</v>
      </c>
      <c r="M229" s="34"/>
      <c r="N229" s="3"/>
      <c r="O229" s="3"/>
    </row>
    <row r="230" spans="9:15">
      <c r="I230" s="5">
        <v>45098</v>
      </c>
      <c r="J230" s="6" t="s">
        <v>66</v>
      </c>
      <c r="K230" s="6" t="s">
        <v>275</v>
      </c>
      <c r="L230" s="29">
        <v>20000</v>
      </c>
      <c r="M230" s="22"/>
      <c r="N230" s="3"/>
      <c r="O230" s="3"/>
    </row>
    <row r="231" spans="9:15">
      <c r="I231" s="5">
        <v>45098</v>
      </c>
      <c r="J231" s="6" t="s">
        <v>66</v>
      </c>
      <c r="K231" s="6" t="s">
        <v>275</v>
      </c>
      <c r="L231" s="29">
        <v>1400</v>
      </c>
      <c r="M231" s="22"/>
      <c r="N231" s="3"/>
      <c r="O231" s="3"/>
    </row>
    <row r="232" spans="9:15">
      <c r="I232" s="5">
        <v>45098</v>
      </c>
      <c r="J232" s="6" t="s">
        <v>66</v>
      </c>
      <c r="K232" s="6" t="s">
        <v>275</v>
      </c>
      <c r="L232" s="29">
        <v>5000</v>
      </c>
      <c r="M232" s="22"/>
      <c r="N232" s="3"/>
      <c r="O232" s="3"/>
    </row>
    <row r="233" spans="9:15">
      <c r="I233" s="5">
        <v>45113</v>
      </c>
      <c r="J233" s="6" t="s">
        <v>66</v>
      </c>
      <c r="K233" s="6" t="s">
        <v>276</v>
      </c>
      <c r="L233" s="20">
        <v>5000</v>
      </c>
      <c r="M233" s="34"/>
      <c r="N233" s="3"/>
      <c r="O233" s="3"/>
    </row>
    <row r="234" spans="9:15">
      <c r="I234" s="5">
        <v>45113</v>
      </c>
      <c r="J234" s="6" t="s">
        <v>66</v>
      </c>
      <c r="K234" s="6" t="s">
        <v>277</v>
      </c>
      <c r="L234" s="20">
        <v>18980</v>
      </c>
      <c r="M234" s="34"/>
      <c r="N234" s="3"/>
      <c r="O234" s="3"/>
    </row>
    <row r="235" spans="9:15">
      <c r="I235" s="5">
        <v>45113</v>
      </c>
      <c r="J235" s="6" t="s">
        <v>66</v>
      </c>
      <c r="K235" s="6" t="s">
        <v>278</v>
      </c>
      <c r="L235" s="20">
        <v>500</v>
      </c>
      <c r="M235" s="34"/>
      <c r="N235" s="3"/>
      <c r="O235" s="3"/>
    </row>
    <row r="236" spans="9:15">
      <c r="I236" s="5">
        <v>45119</v>
      </c>
      <c r="J236" s="6" t="s">
        <v>66</v>
      </c>
      <c r="K236" s="6" t="s">
        <v>254</v>
      </c>
      <c r="L236" s="20">
        <v>3000</v>
      </c>
      <c r="M236" s="34"/>
      <c r="N236" s="3"/>
      <c r="O236" s="3"/>
    </row>
    <row r="237" spans="9:15">
      <c r="I237" s="5">
        <v>45119</v>
      </c>
      <c r="J237" s="6" t="s">
        <v>66</v>
      </c>
      <c r="K237" s="6" t="s">
        <v>269</v>
      </c>
      <c r="L237" s="20">
        <v>3615</v>
      </c>
      <c r="M237" s="34"/>
      <c r="N237" s="3"/>
      <c r="O237" s="3"/>
    </row>
    <row r="238" spans="9:15">
      <c r="I238" s="5">
        <v>45149</v>
      </c>
      <c r="J238" s="6" t="s">
        <v>66</v>
      </c>
      <c r="K238" s="6" t="s">
        <v>279</v>
      </c>
      <c r="L238" s="22">
        <v>20000</v>
      </c>
      <c r="M238" s="34"/>
      <c r="N238" s="3"/>
      <c r="O238" s="3"/>
    </row>
    <row r="239" spans="9:15">
      <c r="I239" s="5">
        <v>45153</v>
      </c>
      <c r="J239" s="6" t="s">
        <v>66</v>
      </c>
      <c r="K239" s="6" t="s">
        <v>280</v>
      </c>
      <c r="L239" s="22">
        <v>17657</v>
      </c>
      <c r="M239" s="34"/>
      <c r="N239" s="3"/>
      <c r="O239" s="3"/>
    </row>
    <row r="240" spans="9:15">
      <c r="I240" s="5">
        <v>45159</v>
      </c>
      <c r="J240" s="6" t="s">
        <v>66</v>
      </c>
      <c r="K240" s="6" t="s">
        <v>281</v>
      </c>
      <c r="L240" s="22">
        <v>25000</v>
      </c>
      <c r="M240" s="22"/>
      <c r="N240" s="3"/>
      <c r="O240" s="3"/>
    </row>
    <row r="241" spans="9:15">
      <c r="I241" s="5">
        <v>45163</v>
      </c>
      <c r="J241" s="35" t="s">
        <v>282</v>
      </c>
      <c r="K241" s="36"/>
      <c r="L241" s="22"/>
      <c r="M241" s="22">
        <v>25000</v>
      </c>
      <c r="N241" s="3"/>
      <c r="O241" s="3"/>
    </row>
    <row r="242" spans="9:15">
      <c r="I242" s="5">
        <v>45168</v>
      </c>
      <c r="J242" s="6" t="s">
        <v>66</v>
      </c>
      <c r="K242" s="6" t="s">
        <v>283</v>
      </c>
      <c r="L242" s="22">
        <v>53500</v>
      </c>
      <c r="M242" s="22"/>
      <c r="N242" s="3"/>
      <c r="O242" s="3"/>
    </row>
    <row r="243" spans="9:15">
      <c r="I243" s="5">
        <v>45170</v>
      </c>
      <c r="J243" s="6" t="s">
        <v>66</v>
      </c>
      <c r="K243" s="6" t="s">
        <v>284</v>
      </c>
      <c r="L243" s="30">
        <v>1000</v>
      </c>
      <c r="M243" s="34"/>
      <c r="N243" s="3"/>
      <c r="O243" s="3"/>
    </row>
    <row r="244" spans="9:15">
      <c r="I244" s="5">
        <v>45170</v>
      </c>
      <c r="J244" s="6" t="s">
        <v>66</v>
      </c>
      <c r="K244" s="6" t="s">
        <v>285</v>
      </c>
      <c r="L244" s="30">
        <v>12500</v>
      </c>
      <c r="M244" s="34"/>
      <c r="N244" s="3"/>
      <c r="O244" s="3"/>
    </row>
    <row r="245" spans="9:15">
      <c r="I245" s="5">
        <v>45170</v>
      </c>
      <c r="J245" s="6" t="s">
        <v>66</v>
      </c>
      <c r="K245" s="6" t="s">
        <v>286</v>
      </c>
      <c r="L245" s="30">
        <v>2500</v>
      </c>
      <c r="M245" s="34"/>
      <c r="N245" s="3"/>
      <c r="O245" s="3"/>
    </row>
    <row r="246" spans="9:15">
      <c r="I246" s="5">
        <v>45170</v>
      </c>
      <c r="J246" s="6" t="s">
        <v>287</v>
      </c>
      <c r="K246" s="6" t="s">
        <v>288</v>
      </c>
      <c r="L246" s="30">
        <v>13717</v>
      </c>
      <c r="M246" s="34"/>
      <c r="N246" s="3"/>
      <c r="O246" s="3"/>
    </row>
    <row r="247" spans="9:15">
      <c r="I247" s="5">
        <v>45170</v>
      </c>
      <c r="J247" s="6" t="s">
        <v>66</v>
      </c>
      <c r="K247" s="6" t="s">
        <v>289</v>
      </c>
      <c r="L247" s="30">
        <v>10000</v>
      </c>
      <c r="M247" s="34"/>
      <c r="N247" s="3"/>
      <c r="O247" s="3"/>
    </row>
    <row r="248" spans="9:15">
      <c r="I248" s="5">
        <v>45175</v>
      </c>
      <c r="J248" s="35" t="s">
        <v>290</v>
      </c>
      <c r="K248" s="36"/>
      <c r="L248" s="48"/>
      <c r="M248" s="34">
        <v>19480</v>
      </c>
      <c r="N248" s="3"/>
      <c r="O248" s="3"/>
    </row>
    <row r="249" spans="9:15">
      <c r="I249" s="5">
        <v>45176</v>
      </c>
      <c r="J249" s="6" t="s">
        <v>66</v>
      </c>
      <c r="K249" s="6" t="s">
        <v>291</v>
      </c>
      <c r="L249" s="30">
        <v>57121</v>
      </c>
      <c r="M249" s="34"/>
      <c r="N249" s="3"/>
      <c r="O249" s="3"/>
    </row>
    <row r="250" spans="9:15">
      <c r="I250" s="5">
        <v>45176</v>
      </c>
      <c r="J250" s="6" t="s">
        <v>66</v>
      </c>
      <c r="K250" s="6" t="s">
        <v>292</v>
      </c>
      <c r="L250" s="30">
        <v>16206</v>
      </c>
      <c r="M250" s="34"/>
      <c r="N250" s="3"/>
      <c r="O250" s="3"/>
    </row>
    <row r="251" spans="9:15">
      <c r="I251" s="5">
        <v>45176</v>
      </c>
      <c r="J251" s="6" t="s">
        <v>66</v>
      </c>
      <c r="K251" s="6" t="s">
        <v>293</v>
      </c>
      <c r="L251" s="30">
        <v>17043</v>
      </c>
      <c r="M251" s="34"/>
      <c r="N251" s="3"/>
      <c r="O251" s="3"/>
    </row>
    <row r="252" spans="9:15">
      <c r="I252" s="5">
        <v>45177</v>
      </c>
      <c r="J252" s="6" t="s">
        <v>66</v>
      </c>
      <c r="K252" s="6" t="s">
        <v>294</v>
      </c>
      <c r="L252" s="30">
        <v>5000</v>
      </c>
      <c r="M252" s="34"/>
      <c r="N252" s="3"/>
      <c r="O252" s="3"/>
    </row>
    <row r="253" spans="9:15">
      <c r="I253" s="5">
        <v>45180</v>
      </c>
      <c r="J253" s="6" t="s">
        <v>66</v>
      </c>
      <c r="K253" s="6" t="s">
        <v>295</v>
      </c>
      <c r="L253" s="30">
        <v>100000</v>
      </c>
      <c r="M253" s="34"/>
      <c r="N253" s="3"/>
      <c r="O253" s="3"/>
    </row>
    <row r="254" spans="9:15">
      <c r="I254" s="5">
        <v>45183</v>
      </c>
      <c r="J254" s="6" t="s">
        <v>66</v>
      </c>
      <c r="K254" s="6" t="s">
        <v>296</v>
      </c>
      <c r="L254" s="30">
        <v>100000</v>
      </c>
      <c r="M254" s="34"/>
      <c r="N254" s="3"/>
      <c r="O254" s="3"/>
    </row>
    <row r="255" spans="9:15">
      <c r="I255" s="5">
        <v>45183</v>
      </c>
      <c r="J255" s="6" t="s">
        <v>82</v>
      </c>
      <c r="K255" s="6" t="s">
        <v>297</v>
      </c>
      <c r="L255" s="30">
        <v>41822</v>
      </c>
      <c r="M255" s="34"/>
      <c r="N255" s="3"/>
      <c r="O255" s="3"/>
    </row>
    <row r="256" spans="9:15">
      <c r="I256" s="5">
        <v>45183</v>
      </c>
      <c r="J256" s="6" t="s">
        <v>82</v>
      </c>
      <c r="K256" s="6" t="s">
        <v>298</v>
      </c>
      <c r="L256" s="30">
        <v>7000</v>
      </c>
      <c r="M256" s="34"/>
      <c r="N256" s="3"/>
      <c r="O256" s="3"/>
    </row>
    <row r="257" spans="9:15">
      <c r="I257" s="5">
        <v>45187</v>
      </c>
      <c r="J257" s="6" t="s">
        <v>66</v>
      </c>
      <c r="K257" s="6" t="s">
        <v>299</v>
      </c>
      <c r="L257" s="30">
        <v>12500</v>
      </c>
      <c r="M257" s="34"/>
      <c r="N257" s="3"/>
      <c r="O257" s="3"/>
    </row>
    <row r="258" spans="9:15">
      <c r="I258" s="5">
        <v>45188</v>
      </c>
      <c r="J258" s="6" t="s">
        <v>66</v>
      </c>
      <c r="K258" s="6" t="s">
        <v>300</v>
      </c>
      <c r="L258" s="30">
        <v>7758</v>
      </c>
      <c r="M258" s="34"/>
      <c r="N258" s="3"/>
      <c r="O258" s="3"/>
    </row>
    <row r="259" spans="9:15">
      <c r="I259" s="5">
        <v>45189</v>
      </c>
      <c r="J259" s="6" t="s">
        <v>66</v>
      </c>
      <c r="K259" s="6" t="s">
        <v>301</v>
      </c>
      <c r="L259" s="30">
        <v>6000</v>
      </c>
      <c r="M259" s="34"/>
      <c r="N259" s="3"/>
      <c r="O259" s="3"/>
    </row>
    <row r="260" spans="9:15">
      <c r="I260" s="5">
        <v>45190</v>
      </c>
      <c r="J260" s="35" t="s">
        <v>302</v>
      </c>
      <c r="K260" s="46"/>
      <c r="L260" s="30"/>
      <c r="M260" s="34">
        <v>14712</v>
      </c>
      <c r="N260" s="3"/>
      <c r="O260" s="3"/>
    </row>
    <row r="261" spans="9:15">
      <c r="I261" s="5">
        <v>45190</v>
      </c>
      <c r="J261" s="6" t="s">
        <v>66</v>
      </c>
      <c r="K261" s="6" t="s">
        <v>303</v>
      </c>
      <c r="L261" s="30">
        <v>30000</v>
      </c>
      <c r="M261" s="34"/>
      <c r="N261" s="3"/>
      <c r="O261" s="3"/>
    </row>
    <row r="262" spans="9:15">
      <c r="I262" s="5">
        <v>45190</v>
      </c>
      <c r="J262" s="6" t="s">
        <v>66</v>
      </c>
      <c r="K262" s="6" t="s">
        <v>304</v>
      </c>
      <c r="L262" s="30">
        <v>4</v>
      </c>
      <c r="M262" s="34"/>
      <c r="N262" s="3"/>
      <c r="O262" s="3"/>
    </row>
    <row r="263" spans="9:15">
      <c r="I263" s="5">
        <v>45190</v>
      </c>
      <c r="J263" s="6" t="s">
        <v>66</v>
      </c>
      <c r="K263" s="6" t="s">
        <v>304</v>
      </c>
      <c r="L263" s="30">
        <v>904</v>
      </c>
      <c r="M263" s="34"/>
      <c r="N263" s="3"/>
      <c r="O263" s="3"/>
    </row>
    <row r="264" spans="9:15">
      <c r="I264" s="5">
        <v>45191</v>
      </c>
      <c r="J264" s="6" t="s">
        <v>66</v>
      </c>
      <c r="K264" s="6" t="s">
        <v>303</v>
      </c>
      <c r="L264" s="30">
        <v>20000</v>
      </c>
      <c r="M264" s="34"/>
      <c r="N264" s="3"/>
      <c r="O264" s="3"/>
    </row>
    <row r="265" spans="9:15">
      <c r="I265" s="5">
        <v>45194</v>
      </c>
      <c r="J265" s="35" t="s">
        <v>305</v>
      </c>
      <c r="K265" s="46"/>
      <c r="L265" s="30"/>
      <c r="M265" s="34">
        <v>5000</v>
      </c>
      <c r="N265" s="3"/>
      <c r="O265" s="3"/>
    </row>
    <row r="266" spans="9:15">
      <c r="I266" s="5">
        <v>45194</v>
      </c>
      <c r="J266" s="6" t="s">
        <v>66</v>
      </c>
      <c r="K266" s="6" t="s">
        <v>306</v>
      </c>
      <c r="L266" s="30">
        <v>3000</v>
      </c>
      <c r="M266" s="34"/>
      <c r="N266" s="3"/>
      <c r="O266" s="3"/>
    </row>
    <row r="267" spans="9:15">
      <c r="I267" s="5">
        <v>45188</v>
      </c>
      <c r="J267" s="6" t="s">
        <v>66</v>
      </c>
      <c r="K267" s="6" t="s">
        <v>307</v>
      </c>
      <c r="L267" s="30">
        <v>20000</v>
      </c>
      <c r="M267" s="3"/>
      <c r="N267" s="3"/>
      <c r="O267" s="3"/>
    </row>
    <row r="268" spans="9:15">
      <c r="I268" s="5">
        <v>45198</v>
      </c>
      <c r="J268" s="6" t="s">
        <v>66</v>
      </c>
      <c r="K268" s="6" t="s">
        <v>308</v>
      </c>
      <c r="L268" s="30">
        <v>8000</v>
      </c>
      <c r="M268" s="34"/>
      <c r="N268" s="3"/>
      <c r="O268" s="3"/>
    </row>
    <row r="269" spans="9:15">
      <c r="I269" s="5">
        <v>45209</v>
      </c>
      <c r="J269" s="6" t="s">
        <v>66</v>
      </c>
      <c r="K269" s="6" t="s">
        <v>309</v>
      </c>
      <c r="L269" s="31">
        <v>9535</v>
      </c>
      <c r="M269" s="22"/>
      <c r="N269" s="3"/>
      <c r="O269" s="3"/>
    </row>
    <row r="270" spans="9:15">
      <c r="I270" s="5">
        <v>45209</v>
      </c>
      <c r="J270" s="6" t="s">
        <v>66</v>
      </c>
      <c r="K270" s="6" t="s">
        <v>308</v>
      </c>
      <c r="L270" s="31">
        <v>1535</v>
      </c>
      <c r="M270" s="22"/>
      <c r="N270" s="3"/>
      <c r="O270" s="3"/>
    </row>
    <row r="271" spans="9:15">
      <c r="I271" s="5">
        <v>45209</v>
      </c>
      <c r="J271" s="6" t="s">
        <v>66</v>
      </c>
      <c r="K271" s="6" t="s">
        <v>310</v>
      </c>
      <c r="L271" s="31">
        <v>5442</v>
      </c>
      <c r="M271" s="22"/>
      <c r="N271" s="3"/>
      <c r="O271" s="3"/>
    </row>
    <row r="272" spans="9:15">
      <c r="I272" s="5">
        <v>45209</v>
      </c>
      <c r="J272" s="6" t="s">
        <v>66</v>
      </c>
      <c r="K272" s="6" t="s">
        <v>310</v>
      </c>
      <c r="L272" s="31">
        <v>8527</v>
      </c>
      <c r="M272" s="22"/>
      <c r="N272" s="3"/>
      <c r="O272" s="3"/>
    </row>
    <row r="273" spans="9:15">
      <c r="I273" s="5">
        <v>45210</v>
      </c>
      <c r="J273" s="6" t="s">
        <v>66</v>
      </c>
      <c r="K273" s="6" t="s">
        <v>311</v>
      </c>
      <c r="L273" s="31">
        <v>10000</v>
      </c>
      <c r="M273" s="22"/>
      <c r="N273" s="3"/>
      <c r="O273" s="3"/>
    </row>
    <row r="274" spans="9:15">
      <c r="I274" s="5">
        <v>45211</v>
      </c>
      <c r="J274" s="6" t="s">
        <v>66</v>
      </c>
      <c r="K274" s="6" t="s">
        <v>301</v>
      </c>
      <c r="L274" s="31">
        <v>3000</v>
      </c>
      <c r="M274" s="22"/>
      <c r="N274" s="3"/>
      <c r="O274" s="3"/>
    </row>
    <row r="275" spans="9:15">
      <c r="I275" s="5">
        <v>45212</v>
      </c>
      <c r="J275" s="6" t="s">
        <v>66</v>
      </c>
      <c r="K275" s="6" t="s">
        <v>312</v>
      </c>
      <c r="L275" s="31">
        <v>13447</v>
      </c>
      <c r="M275" s="22"/>
      <c r="N275" s="3"/>
      <c r="O275" s="3"/>
    </row>
    <row r="276" spans="9:15">
      <c r="I276" s="5">
        <v>45213</v>
      </c>
      <c r="J276" s="6" t="s">
        <v>66</v>
      </c>
      <c r="K276" s="6" t="s">
        <v>313</v>
      </c>
      <c r="L276" s="31">
        <v>14662</v>
      </c>
      <c r="M276" s="22"/>
      <c r="N276" s="3"/>
      <c r="O276" s="3"/>
    </row>
    <row r="277" spans="9:15">
      <c r="I277" s="5">
        <v>45215</v>
      </c>
      <c r="J277" s="6" t="s">
        <v>66</v>
      </c>
      <c r="K277" s="6" t="s">
        <v>314</v>
      </c>
      <c r="L277" s="31">
        <v>7700</v>
      </c>
      <c r="M277" s="22"/>
      <c r="N277" s="3"/>
      <c r="O277" s="3"/>
    </row>
    <row r="278" spans="9:15">
      <c r="I278" s="5">
        <v>45218</v>
      </c>
      <c r="J278" s="6" t="s">
        <v>66</v>
      </c>
      <c r="K278" s="6" t="s">
        <v>315</v>
      </c>
      <c r="L278" s="31">
        <v>1000</v>
      </c>
      <c r="M278" s="22"/>
      <c r="N278" s="3"/>
      <c r="O278" s="3"/>
    </row>
    <row r="279" spans="9:15">
      <c r="I279" s="5">
        <v>45223</v>
      </c>
      <c r="J279" s="6" t="s">
        <v>66</v>
      </c>
      <c r="K279" s="6" t="s">
        <v>316</v>
      </c>
      <c r="L279" s="31">
        <v>13447</v>
      </c>
      <c r="M279" s="22"/>
      <c r="N279" s="3"/>
      <c r="O279" s="3"/>
    </row>
    <row r="280" spans="9:15">
      <c r="I280" s="5">
        <v>45223</v>
      </c>
      <c r="J280" s="6" t="s">
        <v>66</v>
      </c>
      <c r="K280" s="6" t="s">
        <v>317</v>
      </c>
      <c r="L280" s="31">
        <v>12500</v>
      </c>
      <c r="M280" s="22"/>
      <c r="N280" s="3"/>
      <c r="O280" s="3"/>
    </row>
    <row r="281" spans="9:15">
      <c r="I281" s="5">
        <v>45223</v>
      </c>
      <c r="J281" s="6" t="s">
        <v>66</v>
      </c>
      <c r="K281" s="6" t="s">
        <v>318</v>
      </c>
      <c r="L281" s="31">
        <v>10560</v>
      </c>
      <c r="M281" s="22"/>
      <c r="N281" s="3"/>
      <c r="O281" s="3"/>
    </row>
    <row r="282" spans="9:15">
      <c r="I282" s="5">
        <v>45223</v>
      </c>
      <c r="J282" s="6" t="s">
        <v>66</v>
      </c>
      <c r="K282" s="6" t="s">
        <v>318</v>
      </c>
      <c r="L282" s="31">
        <v>7548</v>
      </c>
      <c r="M282" s="22"/>
      <c r="N282" s="3"/>
      <c r="O282" s="3"/>
    </row>
    <row r="283" spans="9:15">
      <c r="I283" s="5">
        <v>45223</v>
      </c>
      <c r="J283" s="6" t="s">
        <v>66</v>
      </c>
      <c r="K283" s="6" t="s">
        <v>319</v>
      </c>
      <c r="L283" s="31">
        <v>5000</v>
      </c>
      <c r="M283" s="22"/>
      <c r="N283" s="3"/>
      <c r="O283" s="3"/>
    </row>
    <row r="284" spans="9:15">
      <c r="I284" s="5">
        <v>45224</v>
      </c>
      <c r="J284" s="6" t="s">
        <v>66</v>
      </c>
      <c r="K284" s="6" t="s">
        <v>320</v>
      </c>
      <c r="L284" s="31">
        <v>20000</v>
      </c>
      <c r="M284" s="22"/>
      <c r="N284" s="3"/>
      <c r="O284" s="3"/>
    </row>
    <row r="285" spans="9:15">
      <c r="I285" s="5">
        <v>45224</v>
      </c>
      <c r="J285" s="6" t="s">
        <v>66</v>
      </c>
      <c r="K285" s="6" t="s">
        <v>315</v>
      </c>
      <c r="L285" s="31">
        <v>3885</v>
      </c>
      <c r="M285" s="22"/>
      <c r="N285" s="3"/>
      <c r="O285" s="3"/>
    </row>
    <row r="286" spans="9:15">
      <c r="I286" s="5">
        <v>45231</v>
      </c>
      <c r="J286" s="6" t="s">
        <v>66</v>
      </c>
      <c r="K286" s="6" t="s">
        <v>321</v>
      </c>
      <c r="L286" s="21">
        <v>37417</v>
      </c>
      <c r="M286" s="34"/>
      <c r="N286" s="3"/>
      <c r="O286" s="3"/>
    </row>
    <row r="287" spans="9:15">
      <c r="I287" s="5">
        <v>45231</v>
      </c>
      <c r="J287" s="6" t="s">
        <v>66</v>
      </c>
      <c r="K287" s="6" t="s">
        <v>322</v>
      </c>
      <c r="L287" s="21">
        <v>20000</v>
      </c>
      <c r="M287" s="34"/>
      <c r="N287" s="3"/>
      <c r="O287" s="3"/>
    </row>
    <row r="288" spans="9:15">
      <c r="I288" s="5">
        <v>45231</v>
      </c>
      <c r="J288" s="6" t="s">
        <v>66</v>
      </c>
      <c r="K288" s="6" t="s">
        <v>323</v>
      </c>
      <c r="L288" s="21">
        <v>11000</v>
      </c>
      <c r="M288" s="34"/>
      <c r="N288" s="3"/>
      <c r="O288" s="3"/>
    </row>
    <row r="289" spans="9:15">
      <c r="I289" s="5">
        <v>45231</v>
      </c>
      <c r="J289" s="6" t="s">
        <v>66</v>
      </c>
      <c r="K289" s="6" t="s">
        <v>324</v>
      </c>
      <c r="L289" s="21">
        <v>20581</v>
      </c>
      <c r="M289" s="34"/>
      <c r="N289" s="3"/>
      <c r="O289" s="3"/>
    </row>
    <row r="290" spans="9:15">
      <c r="I290" s="5">
        <v>45231</v>
      </c>
      <c r="J290" s="6" t="s">
        <v>66</v>
      </c>
      <c r="K290" s="6" t="s">
        <v>325</v>
      </c>
      <c r="L290" s="21">
        <v>8777</v>
      </c>
      <c r="M290" s="34"/>
      <c r="N290" s="3"/>
      <c r="O290" s="3"/>
    </row>
    <row r="291" spans="9:15">
      <c r="I291" s="5">
        <v>45231</v>
      </c>
      <c r="J291" s="6" t="s">
        <v>66</v>
      </c>
      <c r="K291" s="6" t="s">
        <v>326</v>
      </c>
      <c r="L291" s="21">
        <v>24156</v>
      </c>
      <c r="M291" s="34"/>
      <c r="N291" s="3"/>
      <c r="O291" s="3"/>
    </row>
    <row r="292" spans="9:15">
      <c r="I292" s="5">
        <v>45233</v>
      </c>
      <c r="J292" s="6" t="s">
        <v>66</v>
      </c>
      <c r="K292" s="6" t="s">
        <v>260</v>
      </c>
      <c r="L292" s="21">
        <v>30129</v>
      </c>
      <c r="M292" s="34"/>
      <c r="N292" s="3"/>
      <c r="O292" s="3"/>
    </row>
    <row r="293" spans="9:15">
      <c r="I293" s="5">
        <v>45233</v>
      </c>
      <c r="J293" s="6" t="s">
        <v>66</v>
      </c>
      <c r="K293" s="6" t="s">
        <v>211</v>
      </c>
      <c r="L293" s="21">
        <v>25000</v>
      </c>
      <c r="M293" s="34"/>
      <c r="N293" s="3"/>
      <c r="O293" s="3"/>
    </row>
    <row r="294" spans="9:15">
      <c r="I294" s="5">
        <v>45236</v>
      </c>
      <c r="J294" s="6" t="s">
        <v>66</v>
      </c>
      <c r="K294" s="6" t="s">
        <v>238</v>
      </c>
      <c r="L294" s="21">
        <v>5000</v>
      </c>
      <c r="M294" s="34"/>
      <c r="N294" s="3"/>
      <c r="O294" s="3"/>
    </row>
    <row r="295" spans="9:15">
      <c r="I295" s="5">
        <v>45236</v>
      </c>
      <c r="J295" s="6" t="s">
        <v>66</v>
      </c>
      <c r="K295" s="6" t="s">
        <v>247</v>
      </c>
      <c r="L295" s="21">
        <v>10000</v>
      </c>
      <c r="M295" s="34"/>
      <c r="N295" s="3"/>
      <c r="O295" s="3"/>
    </row>
    <row r="296" spans="9:15">
      <c r="I296" s="5">
        <v>45237</v>
      </c>
      <c r="J296" s="6" t="s">
        <v>66</v>
      </c>
      <c r="K296" s="6" t="s">
        <v>324</v>
      </c>
      <c r="L296" s="21">
        <v>20000</v>
      </c>
      <c r="M296" s="34"/>
      <c r="N296" s="3"/>
      <c r="O296" s="3"/>
    </row>
    <row r="297" spans="9:15">
      <c r="I297" s="5">
        <v>45240</v>
      </c>
      <c r="J297" s="6" t="s">
        <v>66</v>
      </c>
      <c r="K297" s="6" t="s">
        <v>219</v>
      </c>
      <c r="L297" s="21">
        <v>10000</v>
      </c>
      <c r="M297" s="34"/>
      <c r="N297" s="3"/>
      <c r="O297" s="3"/>
    </row>
    <row r="298" spans="9:15">
      <c r="I298" s="5">
        <v>45240</v>
      </c>
      <c r="J298" s="6" t="s">
        <v>66</v>
      </c>
      <c r="K298" s="6" t="s">
        <v>257</v>
      </c>
      <c r="L298" s="21">
        <v>6000</v>
      </c>
      <c r="M298" s="34"/>
      <c r="N298" s="3"/>
      <c r="O298" s="3"/>
    </row>
    <row r="299" spans="9:15">
      <c r="I299" s="5">
        <v>45243</v>
      </c>
      <c r="J299" s="6" t="s">
        <v>66</v>
      </c>
      <c r="K299" s="6" t="s">
        <v>327</v>
      </c>
      <c r="L299" s="21">
        <v>13140</v>
      </c>
      <c r="M299" s="34"/>
      <c r="N299" s="3"/>
      <c r="O299" s="3"/>
    </row>
    <row r="300" spans="9:15">
      <c r="I300" s="5">
        <v>45244</v>
      </c>
      <c r="J300" s="6" t="s">
        <v>66</v>
      </c>
      <c r="K300" s="6" t="s">
        <v>328</v>
      </c>
      <c r="L300" s="21">
        <v>12504</v>
      </c>
      <c r="M300" s="34"/>
      <c r="N300" s="3"/>
      <c r="O300" s="3"/>
    </row>
    <row r="301" spans="9:15">
      <c r="I301" s="5">
        <v>45244</v>
      </c>
      <c r="J301" s="6" t="s">
        <v>66</v>
      </c>
      <c r="K301" s="6" t="s">
        <v>329</v>
      </c>
      <c r="L301" s="43">
        <v>15676</v>
      </c>
      <c r="M301" s="34"/>
      <c r="N301" s="3"/>
      <c r="O301" s="3"/>
    </row>
    <row r="302" spans="9:15">
      <c r="I302" s="5">
        <v>45244</v>
      </c>
      <c r="J302" s="6" t="s">
        <v>66</v>
      </c>
      <c r="K302" s="6" t="s">
        <v>330</v>
      </c>
      <c r="L302" s="43">
        <v>12504</v>
      </c>
      <c r="M302" s="34"/>
      <c r="N302" s="3"/>
      <c r="O302" s="3"/>
    </row>
    <row r="303" spans="9:15">
      <c r="I303" s="5">
        <v>45246</v>
      </c>
      <c r="J303" s="6" t="s">
        <v>66</v>
      </c>
      <c r="K303" s="6" t="s">
        <v>322</v>
      </c>
      <c r="L303" s="43">
        <v>10000</v>
      </c>
      <c r="M303" s="34"/>
      <c r="N303" s="3"/>
      <c r="O303" s="3"/>
    </row>
    <row r="304" spans="9:15">
      <c r="I304" s="5">
        <v>45246</v>
      </c>
      <c r="J304" s="6" t="s">
        <v>66</v>
      </c>
      <c r="K304" s="6" t="s">
        <v>331</v>
      </c>
      <c r="L304" s="43">
        <v>7000</v>
      </c>
      <c r="M304" s="34"/>
      <c r="N304" s="3"/>
      <c r="O304" s="3"/>
    </row>
    <row r="305" spans="9:15">
      <c r="I305" s="5">
        <v>45247</v>
      </c>
      <c r="J305" s="6" t="s">
        <v>66</v>
      </c>
      <c r="K305" s="6" t="s">
        <v>332</v>
      </c>
      <c r="L305" s="43">
        <v>25000</v>
      </c>
      <c r="M305" s="34"/>
      <c r="N305" s="3"/>
      <c r="O305" s="3"/>
    </row>
    <row r="306" spans="9:15">
      <c r="I306" s="5">
        <v>45247</v>
      </c>
      <c r="J306" s="6" t="s">
        <v>66</v>
      </c>
      <c r="K306" s="6" t="s">
        <v>333</v>
      </c>
      <c r="L306" s="43">
        <v>15000</v>
      </c>
      <c r="M306" s="34"/>
      <c r="N306" s="3"/>
      <c r="O306" s="3"/>
    </row>
    <row r="307" spans="9:15">
      <c r="I307" s="5">
        <v>45247</v>
      </c>
      <c r="J307" s="6" t="s">
        <v>66</v>
      </c>
      <c r="K307" s="6" t="s">
        <v>334</v>
      </c>
      <c r="L307" s="43">
        <v>3000</v>
      </c>
      <c r="M307" s="34"/>
      <c r="N307" s="3"/>
      <c r="O307" s="3"/>
    </row>
    <row r="308" spans="9:15">
      <c r="I308" s="5">
        <v>45250</v>
      </c>
      <c r="J308" s="6" t="s">
        <v>66</v>
      </c>
      <c r="K308" s="6" t="s">
        <v>314</v>
      </c>
      <c r="L308" s="43">
        <v>3143</v>
      </c>
      <c r="M308" s="34"/>
      <c r="N308" s="3"/>
      <c r="O308" s="3"/>
    </row>
    <row r="309" spans="9:15">
      <c r="I309" s="5">
        <v>45250</v>
      </c>
      <c r="J309" s="6" t="s">
        <v>66</v>
      </c>
      <c r="K309" s="6" t="s">
        <v>303</v>
      </c>
      <c r="L309" s="43">
        <v>28084</v>
      </c>
      <c r="M309" s="22"/>
      <c r="N309" s="3"/>
      <c r="O309" s="3"/>
    </row>
    <row r="310" spans="9:15">
      <c r="I310" s="5">
        <v>45251</v>
      </c>
      <c r="J310" s="6" t="s">
        <v>66</v>
      </c>
      <c r="K310" s="6" t="s">
        <v>335</v>
      </c>
      <c r="L310" s="21">
        <v>30000</v>
      </c>
      <c r="M310" s="22"/>
      <c r="N310" s="3"/>
      <c r="O310" s="3"/>
    </row>
    <row r="311" spans="9:15">
      <c r="I311" s="5">
        <v>45252</v>
      </c>
      <c r="J311" s="6" t="s">
        <v>66</v>
      </c>
      <c r="K311" s="6" t="s">
        <v>323</v>
      </c>
      <c r="L311" s="21">
        <v>10000</v>
      </c>
      <c r="M311" s="22"/>
      <c r="N311" s="3"/>
      <c r="O311" s="3"/>
    </row>
    <row r="312" spans="9:15">
      <c r="I312" s="49">
        <v>45254</v>
      </c>
      <c r="J312" s="18" t="s">
        <v>66</v>
      </c>
      <c r="K312" s="18" t="s">
        <v>336</v>
      </c>
      <c r="L312" s="50">
        <v>4000</v>
      </c>
      <c r="M312" s="51"/>
      <c r="N312" s="3"/>
      <c r="O312" s="3"/>
    </row>
    <row r="313" spans="9:15">
      <c r="I313" s="5">
        <v>45254</v>
      </c>
      <c r="J313" s="6" t="s">
        <v>66</v>
      </c>
      <c r="K313" s="6" t="s">
        <v>337</v>
      </c>
      <c r="L313" s="21">
        <v>3000</v>
      </c>
      <c r="M313" s="22"/>
      <c r="N313" s="3"/>
      <c r="O313" s="3"/>
    </row>
    <row r="314" spans="9:15">
      <c r="I314" s="5">
        <v>45255</v>
      </c>
      <c r="J314" s="6" t="s">
        <v>66</v>
      </c>
      <c r="K314" s="6" t="s">
        <v>257</v>
      </c>
      <c r="L314" s="21">
        <v>10542</v>
      </c>
      <c r="M314" s="34"/>
      <c r="N314" s="3"/>
      <c r="O314" s="3"/>
    </row>
    <row r="315" spans="9:15">
      <c r="I315" s="5">
        <v>45257</v>
      </c>
      <c r="J315" s="6" t="s">
        <v>66</v>
      </c>
      <c r="K315" s="6" t="s">
        <v>338</v>
      </c>
      <c r="L315" s="21">
        <v>12307</v>
      </c>
      <c r="M315" s="34"/>
      <c r="N315" s="3"/>
      <c r="O315" s="3"/>
    </row>
    <row r="316" spans="9:15">
      <c r="I316" s="5">
        <v>45258</v>
      </c>
      <c r="J316" s="6" t="s">
        <v>66</v>
      </c>
      <c r="K316" s="6" t="s">
        <v>339</v>
      </c>
      <c r="L316" s="21">
        <v>5000</v>
      </c>
      <c r="M316" s="34"/>
      <c r="N316" s="3"/>
      <c r="O316" s="3"/>
    </row>
    <row r="317" spans="9:15">
      <c r="I317" s="5">
        <v>45259</v>
      </c>
      <c r="J317" s="6" t="s">
        <v>66</v>
      </c>
      <c r="K317" s="6" t="s">
        <v>333</v>
      </c>
      <c r="L317" s="21">
        <v>33874</v>
      </c>
      <c r="N317" s="3"/>
      <c r="O317" s="3"/>
    </row>
    <row r="318" spans="9:17">
      <c r="I318" s="3"/>
      <c r="J318" s="3"/>
      <c r="K318" s="3"/>
      <c r="L318" s="3">
        <f>SUM(L3:L317)</f>
        <v>3668580.05</v>
      </c>
      <c r="M318" s="3">
        <f>SUM(M3:M316)</f>
        <v>78368</v>
      </c>
      <c r="N318" s="3">
        <f>SUM(N3:N316)</f>
        <v>0</v>
      </c>
      <c r="O318" s="3">
        <f>L318-M318</f>
        <v>3590212.05</v>
      </c>
      <c r="P318">
        <f>O318+G23</f>
        <v>3799982.05</v>
      </c>
      <c r="Q318" t="s">
        <v>99</v>
      </c>
    </row>
    <row r="319" spans="9:15">
      <c r="I319" s="5">
        <v>45261</v>
      </c>
      <c r="J319" s="6" t="s">
        <v>66</v>
      </c>
      <c r="K319" s="6" t="s">
        <v>340</v>
      </c>
      <c r="L319" s="22">
        <v>3255</v>
      </c>
      <c r="M319" s="3"/>
      <c r="N319" s="3"/>
      <c r="O319" s="3"/>
    </row>
    <row r="320" spans="9:15">
      <c r="I320" s="5">
        <v>45261</v>
      </c>
      <c r="J320" s="6" t="s">
        <v>66</v>
      </c>
      <c r="K320" s="6" t="s">
        <v>341</v>
      </c>
      <c r="L320" s="22">
        <v>23000</v>
      </c>
      <c r="M320" s="3"/>
      <c r="N320" s="3"/>
      <c r="O320" s="3"/>
    </row>
    <row r="321" spans="9:15">
      <c r="I321" s="5">
        <v>45261</v>
      </c>
      <c r="J321" s="6" t="s">
        <v>66</v>
      </c>
      <c r="K321" s="6" t="s">
        <v>342</v>
      </c>
      <c r="L321" s="22">
        <v>16776</v>
      </c>
      <c r="M321" s="3"/>
      <c r="N321" s="3"/>
      <c r="O321" s="3"/>
    </row>
    <row r="322" spans="9:15">
      <c r="I322" s="5">
        <v>45261</v>
      </c>
      <c r="J322" s="6" t="s">
        <v>66</v>
      </c>
      <c r="K322" s="6" t="s">
        <v>341</v>
      </c>
      <c r="L322" s="22">
        <v>14746</v>
      </c>
      <c r="M322" s="3"/>
      <c r="N322" s="3"/>
      <c r="O322" s="3"/>
    </row>
    <row r="323" spans="9:15">
      <c r="I323" s="5">
        <v>45264</v>
      </c>
      <c r="J323" s="6" t="s">
        <v>66</v>
      </c>
      <c r="K323" s="6" t="s">
        <v>343</v>
      </c>
      <c r="L323" s="22">
        <v>6546</v>
      </c>
      <c r="M323" s="3"/>
      <c r="N323" s="3"/>
      <c r="O323" s="3"/>
    </row>
    <row r="324" spans="9:15">
      <c r="I324" s="5">
        <v>45265</v>
      </c>
      <c r="J324" s="6" t="s">
        <v>66</v>
      </c>
      <c r="K324" s="6" t="s">
        <v>344</v>
      </c>
      <c r="L324" s="22">
        <v>4900</v>
      </c>
      <c r="M324" s="3"/>
      <c r="N324" s="3"/>
      <c r="O324" s="3"/>
    </row>
    <row r="325" spans="9:15">
      <c r="I325" s="5">
        <v>45272</v>
      </c>
      <c r="J325" s="6" t="s">
        <v>66</v>
      </c>
      <c r="K325" s="6" t="s">
        <v>345</v>
      </c>
      <c r="L325" s="22">
        <v>8333</v>
      </c>
      <c r="M325" s="3"/>
      <c r="N325" s="3"/>
      <c r="O325" s="3"/>
    </row>
    <row r="326" spans="9:15">
      <c r="I326" s="5">
        <v>45274</v>
      </c>
      <c r="J326" s="6" t="s">
        <v>66</v>
      </c>
      <c r="K326" s="6" t="s">
        <v>346</v>
      </c>
      <c r="L326" s="22">
        <v>4747</v>
      </c>
      <c r="M326" s="3"/>
      <c r="N326" s="3"/>
      <c r="O326" s="3"/>
    </row>
    <row r="327" spans="9:15">
      <c r="I327" s="5">
        <v>45280</v>
      </c>
      <c r="J327" s="6" t="s">
        <v>66</v>
      </c>
      <c r="K327" s="6" t="s">
        <v>347</v>
      </c>
      <c r="L327" s="22">
        <v>2120</v>
      </c>
      <c r="M327" s="3"/>
      <c r="N327" s="3"/>
      <c r="O327" s="3"/>
    </row>
    <row r="328" spans="9:15">
      <c r="I328" s="5">
        <v>45280</v>
      </c>
      <c r="J328" s="6" t="s">
        <v>66</v>
      </c>
      <c r="K328" s="6" t="s">
        <v>348</v>
      </c>
      <c r="L328" s="22">
        <v>3275</v>
      </c>
      <c r="M328" s="3"/>
      <c r="N328" s="3"/>
      <c r="O328" s="3"/>
    </row>
    <row r="329" spans="9:15">
      <c r="I329" s="5">
        <v>45282</v>
      </c>
      <c r="J329" s="6" t="s">
        <v>66</v>
      </c>
      <c r="K329" s="6" t="s">
        <v>349</v>
      </c>
      <c r="L329" s="22">
        <v>8058</v>
      </c>
      <c r="M329" s="3"/>
      <c r="N329" s="3"/>
      <c r="O329" s="3"/>
    </row>
    <row r="330" spans="9:15">
      <c r="I330" s="5">
        <v>45282</v>
      </c>
      <c r="J330" s="6" t="s">
        <v>66</v>
      </c>
      <c r="K330" s="6" t="s">
        <v>350</v>
      </c>
      <c r="L330" s="22">
        <v>4888</v>
      </c>
      <c r="M330" s="3"/>
      <c r="N330" s="3"/>
      <c r="O330" s="3"/>
    </row>
    <row r="331" spans="9:15">
      <c r="I331" s="5">
        <v>45285</v>
      </c>
      <c r="J331" s="6" t="s">
        <v>66</v>
      </c>
      <c r="K331" s="6" t="s">
        <v>351</v>
      </c>
      <c r="L331" s="22">
        <v>50000</v>
      </c>
      <c r="M331" s="3"/>
      <c r="N331" s="3"/>
      <c r="O331" s="3"/>
    </row>
    <row r="332" spans="9:15">
      <c r="I332" s="5">
        <v>45285</v>
      </c>
      <c r="J332" s="6" t="s">
        <v>66</v>
      </c>
      <c r="K332" s="6" t="s">
        <v>352</v>
      </c>
      <c r="L332" s="22">
        <v>6929</v>
      </c>
      <c r="M332" s="3"/>
      <c r="N332" s="3"/>
      <c r="O332" s="3"/>
    </row>
    <row r="333" spans="9:15">
      <c r="I333" s="5">
        <v>45286</v>
      </c>
      <c r="J333" s="6" t="s">
        <v>66</v>
      </c>
      <c r="K333" s="6" t="s">
        <v>353</v>
      </c>
      <c r="L333" s="22">
        <v>5858</v>
      </c>
      <c r="M333" s="3"/>
      <c r="N333" s="3"/>
      <c r="O333" s="3"/>
    </row>
    <row r="334" spans="9:15">
      <c r="I334" s="5">
        <v>45286</v>
      </c>
      <c r="J334" s="6" t="s">
        <v>66</v>
      </c>
      <c r="K334" s="6" t="s">
        <v>354</v>
      </c>
      <c r="L334" s="22">
        <v>12504</v>
      </c>
      <c r="M334" s="3"/>
      <c r="N334" s="3"/>
      <c r="O334" s="3"/>
    </row>
    <row r="335" spans="9:15">
      <c r="I335" s="5">
        <v>45287</v>
      </c>
      <c r="J335" s="6" t="s">
        <v>66</v>
      </c>
      <c r="K335" s="6" t="s">
        <v>355</v>
      </c>
      <c r="L335" s="22">
        <v>5000</v>
      </c>
      <c r="M335" s="3"/>
      <c r="N335" s="3"/>
      <c r="O335" s="3"/>
    </row>
    <row r="336" spans="9:15">
      <c r="I336" s="5">
        <v>45288</v>
      </c>
      <c r="J336" s="6" t="s">
        <v>66</v>
      </c>
      <c r="K336" s="6" t="s">
        <v>344</v>
      </c>
      <c r="L336" s="22">
        <v>10448</v>
      </c>
      <c r="M336" s="3"/>
      <c r="N336" s="3"/>
      <c r="O336" s="3"/>
    </row>
    <row r="337" spans="9:15">
      <c r="I337" s="5">
        <v>45289</v>
      </c>
      <c r="J337" s="6" t="s">
        <v>66</v>
      </c>
      <c r="K337" s="6" t="s">
        <v>356</v>
      </c>
      <c r="L337" s="22">
        <v>7117</v>
      </c>
      <c r="M337" s="3"/>
      <c r="N337" s="3"/>
      <c r="O337" s="3"/>
    </row>
    <row r="338" spans="9:16">
      <c r="I338" s="3"/>
      <c r="J338" s="3"/>
      <c r="K338" s="3"/>
      <c r="L338" s="3">
        <f>SUM(L319:L337)</f>
        <v>198500</v>
      </c>
      <c r="M338" s="3"/>
      <c r="N338" s="3"/>
      <c r="O338" s="3"/>
      <c r="P338" t="s">
        <v>64</v>
      </c>
    </row>
  </sheetData>
  <mergeCells count="10">
    <mergeCell ref="A1:G1"/>
    <mergeCell ref="I1:O1"/>
    <mergeCell ref="A11:G11"/>
    <mergeCell ref="J127:K127"/>
    <mergeCell ref="J174:K174"/>
    <mergeCell ref="J241:K241"/>
    <mergeCell ref="J248:K248"/>
    <mergeCell ref="J260:K260"/>
    <mergeCell ref="J265:K265"/>
    <mergeCell ref="A3:A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opLeftCell="B10" workbookViewId="0">
      <selection activeCell="B24" sqref="B24:C24"/>
    </sheetView>
  </sheetViews>
  <sheetFormatPr defaultColWidth="9" defaultRowHeight="13.5" outlineLevelCol="7"/>
  <cols>
    <col min="1" max="1" width="10.125"/>
    <col min="2" max="2" width="15.625" customWidth="1"/>
    <col min="3" max="3" width="41" customWidth="1"/>
    <col min="4" max="4" width="10.875" customWidth="1"/>
    <col min="7" max="7" width="10.375"/>
    <col min="8" max="8" width="10.625" customWidth="1"/>
    <col min="10" max="10" width="9.25"/>
    <col min="12" max="12" width="9.25"/>
  </cols>
  <sheetData>
    <row r="1" ht="18" customHeight="1" spans="1:7">
      <c r="A1" s="1" t="s">
        <v>357</v>
      </c>
      <c r="B1" s="2"/>
      <c r="C1" s="2"/>
      <c r="D1" s="2"/>
      <c r="E1" s="2"/>
      <c r="F1" s="2"/>
      <c r="G1" s="2"/>
    </row>
    <row r="2" spans="1:7">
      <c r="A2" s="3"/>
      <c r="B2" s="3" t="s">
        <v>2</v>
      </c>
      <c r="C2" s="3"/>
      <c r="D2" s="3" t="s">
        <v>3</v>
      </c>
      <c r="E2" s="3" t="s">
        <v>4</v>
      </c>
      <c r="F2" s="3" t="s">
        <v>5</v>
      </c>
      <c r="G2" s="3"/>
    </row>
    <row r="3" spans="1:8">
      <c r="A3" s="5">
        <v>45036</v>
      </c>
      <c r="B3" s="6" t="s">
        <v>357</v>
      </c>
      <c r="C3" s="6" t="s">
        <v>358</v>
      </c>
      <c r="D3" s="25">
        <v>10000</v>
      </c>
      <c r="E3" s="3"/>
      <c r="F3" s="24"/>
      <c r="G3" s="3"/>
      <c r="H3" t="s">
        <v>359</v>
      </c>
    </row>
    <row r="4" spans="1:7">
      <c r="A4" s="5">
        <v>45036</v>
      </c>
      <c r="B4" s="6" t="s">
        <v>357</v>
      </c>
      <c r="C4" s="6" t="s">
        <v>360</v>
      </c>
      <c r="D4" s="25">
        <v>1000</v>
      </c>
      <c r="E4" s="3"/>
      <c r="F4" s="24"/>
      <c r="G4" s="3"/>
    </row>
    <row r="5" spans="1:7">
      <c r="A5" s="5">
        <v>45036</v>
      </c>
      <c r="B5" s="6" t="s">
        <v>357</v>
      </c>
      <c r="C5" s="6" t="s">
        <v>361</v>
      </c>
      <c r="D5" s="25">
        <v>27000</v>
      </c>
      <c r="E5" s="3"/>
      <c r="F5" s="24"/>
      <c r="G5" s="3"/>
    </row>
    <row r="6" spans="1:7">
      <c r="A6" s="5">
        <v>45036</v>
      </c>
      <c r="B6" s="6" t="s">
        <v>357</v>
      </c>
      <c r="C6" s="6" t="s">
        <v>362</v>
      </c>
      <c r="D6" s="25">
        <v>1000</v>
      </c>
      <c r="E6" s="3"/>
      <c r="F6" s="24"/>
      <c r="G6" s="3"/>
    </row>
    <row r="7" spans="1:7">
      <c r="A7" s="5">
        <v>45068</v>
      </c>
      <c r="B7" s="6" t="s">
        <v>357</v>
      </c>
      <c r="C7" s="26" t="s">
        <v>363</v>
      </c>
      <c r="D7" s="27">
        <v>2100.27</v>
      </c>
      <c r="E7" s="3"/>
      <c r="F7" s="24"/>
      <c r="G7" s="3"/>
    </row>
    <row r="8" spans="1:7">
      <c r="A8" s="5">
        <v>45092</v>
      </c>
      <c r="B8" s="28" t="s">
        <v>357</v>
      </c>
      <c r="C8" s="28" t="s">
        <v>364</v>
      </c>
      <c r="D8" s="29">
        <v>2000</v>
      </c>
      <c r="E8" s="3"/>
      <c r="F8" s="24"/>
      <c r="G8" s="3"/>
    </row>
    <row r="9" spans="1:7">
      <c r="A9" s="5">
        <v>45113</v>
      </c>
      <c r="B9" s="6" t="s">
        <v>357</v>
      </c>
      <c r="C9" s="6" t="s">
        <v>365</v>
      </c>
      <c r="D9" s="20">
        <v>5000</v>
      </c>
      <c r="E9" s="3"/>
      <c r="F9" s="24"/>
      <c r="G9" s="3"/>
    </row>
    <row r="10" spans="1:7">
      <c r="A10" s="5">
        <v>45115</v>
      </c>
      <c r="B10" s="6" t="s">
        <v>357</v>
      </c>
      <c r="C10" s="6" t="s">
        <v>365</v>
      </c>
      <c r="D10" s="20">
        <v>30000</v>
      </c>
      <c r="E10" s="3"/>
      <c r="F10" s="24"/>
      <c r="G10" s="3"/>
    </row>
    <row r="11" spans="1:7">
      <c r="A11" s="5">
        <v>45140</v>
      </c>
      <c r="B11" s="6" t="s">
        <v>357</v>
      </c>
      <c r="C11" s="6" t="s">
        <v>366</v>
      </c>
      <c r="D11" s="22">
        <v>2391</v>
      </c>
      <c r="E11" s="3"/>
      <c r="F11" s="24"/>
      <c r="G11" s="3"/>
    </row>
    <row r="12" spans="1:7">
      <c r="A12" s="5">
        <v>45140</v>
      </c>
      <c r="B12" s="6" t="s">
        <v>357</v>
      </c>
      <c r="C12" s="6" t="s">
        <v>367</v>
      </c>
      <c r="D12" s="22">
        <v>9518</v>
      </c>
      <c r="E12" s="3"/>
      <c r="F12" s="24"/>
      <c r="G12" s="3"/>
    </row>
    <row r="13" spans="1:7">
      <c r="A13" s="5">
        <v>45156</v>
      </c>
      <c r="B13" s="6" t="s">
        <v>368</v>
      </c>
      <c r="C13" s="6" t="s">
        <v>369</v>
      </c>
      <c r="D13" s="22">
        <v>2000</v>
      </c>
      <c r="E13" s="3"/>
      <c r="F13" s="24"/>
      <c r="G13" s="3"/>
    </row>
    <row r="14" spans="1:7">
      <c r="A14" s="5">
        <v>45177</v>
      </c>
      <c r="B14" s="6" t="s">
        <v>357</v>
      </c>
      <c r="C14" s="6" t="s">
        <v>370</v>
      </c>
      <c r="D14" s="30">
        <v>5000</v>
      </c>
      <c r="E14" s="3"/>
      <c r="F14" s="24"/>
      <c r="G14" s="3"/>
    </row>
    <row r="15" spans="1:7">
      <c r="A15" s="5">
        <v>45211</v>
      </c>
      <c r="B15" s="6" t="s">
        <v>357</v>
      </c>
      <c r="C15" s="6" t="s">
        <v>371</v>
      </c>
      <c r="D15" s="31">
        <v>2100</v>
      </c>
      <c r="E15" s="3"/>
      <c r="F15" s="24"/>
      <c r="G15" s="3"/>
    </row>
    <row r="16" spans="1:7">
      <c r="A16" s="5">
        <v>45219</v>
      </c>
      <c r="B16" s="6" t="s">
        <v>357</v>
      </c>
      <c r="C16" s="6" t="s">
        <v>372</v>
      </c>
      <c r="D16" s="31">
        <v>14000</v>
      </c>
      <c r="E16" s="3"/>
      <c r="F16" s="24"/>
      <c r="G16" s="3"/>
    </row>
    <row r="17" spans="1:7">
      <c r="A17" s="5">
        <v>45219</v>
      </c>
      <c r="B17" s="6" t="s">
        <v>357</v>
      </c>
      <c r="C17" s="6" t="s">
        <v>373</v>
      </c>
      <c r="D17" s="31">
        <v>1000</v>
      </c>
      <c r="E17" s="3"/>
      <c r="F17" s="24"/>
      <c r="G17" s="3"/>
    </row>
    <row r="18" spans="1:7">
      <c r="A18" s="9" t="s">
        <v>56</v>
      </c>
      <c r="B18" s="10"/>
      <c r="C18" s="11"/>
      <c r="D18" s="3">
        <f>SUM(D3:D17)</f>
        <v>114109.27</v>
      </c>
      <c r="E18" s="3">
        <f>SUM(E3:E17)</f>
        <v>0</v>
      </c>
      <c r="F18" s="24">
        <f>SUM(F3:F17)</f>
        <v>0</v>
      </c>
      <c r="G18" s="3">
        <f>SUM(D18-E18)</f>
        <v>114109.27</v>
      </c>
    </row>
    <row r="20" ht="16" customHeight="1" spans="1:8">
      <c r="A20" s="12" t="s">
        <v>374</v>
      </c>
      <c r="B20" s="32"/>
      <c r="C20" s="32"/>
      <c r="D20" s="32"/>
      <c r="E20" s="32"/>
      <c r="F20" s="32"/>
      <c r="G20" s="32"/>
      <c r="H20" t="s">
        <v>359</v>
      </c>
    </row>
    <row r="21" spans="1:7">
      <c r="A21" s="3"/>
      <c r="B21" s="3" t="s">
        <v>2</v>
      </c>
      <c r="C21" s="3"/>
      <c r="D21" s="3" t="s">
        <v>3</v>
      </c>
      <c r="E21" s="3" t="s">
        <v>4</v>
      </c>
      <c r="F21" s="3" t="s">
        <v>5</v>
      </c>
      <c r="G21" s="3"/>
    </row>
    <row r="22" spans="1:7">
      <c r="A22" s="5">
        <v>44984</v>
      </c>
      <c r="B22" s="6" t="s">
        <v>374</v>
      </c>
      <c r="C22" s="6" t="s">
        <v>375</v>
      </c>
      <c r="D22" s="33">
        <v>17162</v>
      </c>
      <c r="E22" s="34"/>
      <c r="F22" s="3"/>
      <c r="G22" s="3"/>
    </row>
    <row r="23" spans="1:7">
      <c r="A23" s="5">
        <v>45079</v>
      </c>
      <c r="B23" s="28" t="s">
        <v>374</v>
      </c>
      <c r="C23" s="28" t="s">
        <v>376</v>
      </c>
      <c r="D23" s="29">
        <v>24265</v>
      </c>
      <c r="E23" s="34"/>
      <c r="F23" s="3"/>
      <c r="G23" s="3"/>
    </row>
    <row r="24" spans="1:7">
      <c r="A24" s="5">
        <v>45098</v>
      </c>
      <c r="B24" s="35" t="s">
        <v>377</v>
      </c>
      <c r="C24" s="36"/>
      <c r="D24" s="22"/>
      <c r="E24" s="37">
        <v>14152</v>
      </c>
      <c r="F24" s="3"/>
      <c r="G24" s="3"/>
    </row>
    <row r="25" spans="1:7">
      <c r="A25" s="5">
        <v>45184</v>
      </c>
      <c r="B25" s="6" t="s">
        <v>374</v>
      </c>
      <c r="C25" s="6" t="s">
        <v>378</v>
      </c>
      <c r="D25" s="30">
        <v>19924</v>
      </c>
      <c r="E25" s="34"/>
      <c r="F25" s="3"/>
      <c r="G25" s="3"/>
    </row>
    <row r="26" spans="1:7">
      <c r="A26" s="5">
        <v>45215</v>
      </c>
      <c r="B26" s="6" t="s">
        <v>374</v>
      </c>
      <c r="C26" s="6" t="s">
        <v>379</v>
      </c>
      <c r="D26" s="31">
        <v>25000</v>
      </c>
      <c r="E26" s="22"/>
      <c r="F26" s="3"/>
      <c r="G26" s="3"/>
    </row>
    <row r="27" spans="1:7">
      <c r="A27" s="5">
        <v>45253</v>
      </c>
      <c r="B27" s="6" t="s">
        <v>374</v>
      </c>
      <c r="C27" s="6" t="s">
        <v>380</v>
      </c>
      <c r="D27" s="21">
        <v>3000</v>
      </c>
      <c r="E27" s="22"/>
      <c r="F27" s="3"/>
      <c r="G27" s="3"/>
    </row>
    <row r="28" spans="1:7">
      <c r="A28" s="9" t="s">
        <v>56</v>
      </c>
      <c r="B28" s="10"/>
      <c r="C28" s="11"/>
      <c r="D28" s="3">
        <f>SUM(D22:D27)</f>
        <v>89351</v>
      </c>
      <c r="E28" s="3">
        <f>SUM(E22:E27)</f>
        <v>14152</v>
      </c>
      <c r="F28" s="3">
        <f>SUM(F22:F27)</f>
        <v>0</v>
      </c>
      <c r="G28" s="3">
        <f>D28-E28</f>
        <v>75199</v>
      </c>
    </row>
    <row r="29" spans="6:7">
      <c r="F29" t="s">
        <v>381</v>
      </c>
      <c r="G29">
        <f>G28+G18</f>
        <v>189308.27</v>
      </c>
    </row>
    <row r="30" spans="1:1">
      <c r="A30" s="38"/>
    </row>
    <row r="39" ht="14" customHeight="1"/>
    <row r="50" spans="1:7">
      <c r="A50" s="1"/>
      <c r="B50" s="1"/>
      <c r="C50" s="1"/>
      <c r="D50" s="1"/>
      <c r="E50" s="1"/>
      <c r="F50" s="1"/>
      <c r="G50" s="1"/>
    </row>
  </sheetData>
  <mergeCells count="5">
    <mergeCell ref="A1:G1"/>
    <mergeCell ref="A18:C18"/>
    <mergeCell ref="A20:G20"/>
    <mergeCell ref="B24:C24"/>
    <mergeCell ref="A28:C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zoomScale="152" zoomScaleNormal="152" workbookViewId="0">
      <selection activeCell="B3" sqref="B3"/>
    </sheetView>
  </sheetViews>
  <sheetFormatPr defaultColWidth="9" defaultRowHeight="13.5" outlineLevelRow="4" outlineLevelCol="6"/>
  <cols>
    <col min="2" max="2" width="11.125" customWidth="1"/>
    <col min="3" max="3" width="29.5" customWidth="1"/>
    <col min="4" max="4" width="9.25"/>
  </cols>
  <sheetData>
    <row r="1" spans="1:7">
      <c r="A1" s="1" t="s">
        <v>357</v>
      </c>
      <c r="B1" s="2"/>
      <c r="C1" s="2"/>
      <c r="D1" s="2"/>
      <c r="E1" s="2"/>
      <c r="F1" s="2"/>
      <c r="G1" s="2"/>
    </row>
    <row r="2" spans="1:7">
      <c r="A2" s="3"/>
      <c r="B2" s="3" t="s">
        <v>2</v>
      </c>
      <c r="C2" s="3"/>
      <c r="D2" s="3" t="s">
        <v>3</v>
      </c>
      <c r="E2" s="3" t="s">
        <v>4</v>
      </c>
      <c r="F2" s="3" t="s">
        <v>5</v>
      </c>
      <c r="G2" s="3"/>
    </row>
    <row r="3" spans="1:7">
      <c r="A3" s="5">
        <v>44984</v>
      </c>
      <c r="B3" s="6" t="s">
        <v>357</v>
      </c>
      <c r="C3" s="6" t="s">
        <v>382</v>
      </c>
      <c r="D3" s="23">
        <v>8072</v>
      </c>
      <c r="E3" s="3"/>
      <c r="F3" s="24"/>
      <c r="G3" s="3"/>
    </row>
    <row r="4" spans="1:7">
      <c r="A4" s="5">
        <v>44984</v>
      </c>
      <c r="B4" s="6" t="s">
        <v>357</v>
      </c>
      <c r="C4" s="6" t="s">
        <v>383</v>
      </c>
      <c r="D4" s="23">
        <v>14907</v>
      </c>
      <c r="E4" s="3"/>
      <c r="F4" s="24"/>
      <c r="G4" s="3"/>
    </row>
    <row r="5" spans="1:7">
      <c r="A5" s="9" t="s">
        <v>56</v>
      </c>
      <c r="B5" s="10"/>
      <c r="C5" s="11"/>
      <c r="D5" s="3">
        <f>SUM(D3:D4)</f>
        <v>22979</v>
      </c>
      <c r="E5" s="3"/>
      <c r="F5" s="3"/>
      <c r="G5" s="3">
        <f>D5</f>
        <v>22979</v>
      </c>
    </row>
  </sheetData>
  <mergeCells count="2">
    <mergeCell ref="A1:G1"/>
    <mergeCell ref="A5:C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B29" sqref="B29"/>
    </sheetView>
  </sheetViews>
  <sheetFormatPr defaultColWidth="9" defaultRowHeight="13.5" outlineLevelCol="7"/>
  <cols>
    <col min="2" max="2" width="18.75" customWidth="1"/>
    <col min="3" max="3" width="41.25" customWidth="1"/>
  </cols>
  <sheetData>
    <row r="1" spans="1:7">
      <c r="A1" s="15" t="s">
        <v>384</v>
      </c>
      <c r="B1" s="16"/>
      <c r="C1" s="16"/>
      <c r="D1" s="16"/>
      <c r="E1" s="16"/>
      <c r="F1" s="16"/>
      <c r="G1" s="17"/>
    </row>
    <row r="2" spans="1:7">
      <c r="A2" s="3"/>
      <c r="B2" s="3" t="s">
        <v>2</v>
      </c>
      <c r="C2" s="4"/>
      <c r="D2" s="3" t="s">
        <v>3</v>
      </c>
      <c r="E2" s="3" t="s">
        <v>4</v>
      </c>
      <c r="F2" s="3" t="s">
        <v>5</v>
      </c>
      <c r="G2" s="3"/>
    </row>
    <row r="3" spans="1:7">
      <c r="A3" s="5">
        <v>45071</v>
      </c>
      <c r="B3" s="18" t="s">
        <v>384</v>
      </c>
      <c r="C3" s="6" t="s">
        <v>385</v>
      </c>
      <c r="D3" s="19">
        <v>130000</v>
      </c>
      <c r="E3" s="3"/>
      <c r="F3" s="3"/>
      <c r="G3" s="3"/>
    </row>
    <row r="4" spans="1:7">
      <c r="A4" s="5">
        <v>45071</v>
      </c>
      <c r="B4" s="18" t="s">
        <v>384</v>
      </c>
      <c r="C4" s="6" t="s">
        <v>386</v>
      </c>
      <c r="D4" s="19">
        <v>22000</v>
      </c>
      <c r="E4" s="3"/>
      <c r="F4" s="3"/>
      <c r="G4" s="3"/>
    </row>
    <row r="5" spans="1:7">
      <c r="A5" s="5">
        <v>45129</v>
      </c>
      <c r="B5" s="18" t="s">
        <v>384</v>
      </c>
      <c r="C5" s="6" t="s">
        <v>387</v>
      </c>
      <c r="D5" s="20">
        <v>28000</v>
      </c>
      <c r="E5" s="3"/>
      <c r="F5" s="3"/>
      <c r="G5" s="3"/>
    </row>
    <row r="6" spans="1:7">
      <c r="A6" s="5">
        <v>45142</v>
      </c>
      <c r="B6" s="18" t="s">
        <v>384</v>
      </c>
      <c r="C6" s="6" t="s">
        <v>388</v>
      </c>
      <c r="D6" s="21">
        <v>5000</v>
      </c>
      <c r="E6" s="3"/>
      <c r="F6" s="3"/>
      <c r="G6" s="3"/>
    </row>
    <row r="7" spans="1:7">
      <c r="A7" s="5">
        <v>45230</v>
      </c>
      <c r="B7" s="18" t="s">
        <v>384</v>
      </c>
      <c r="C7" s="6" t="s">
        <v>389</v>
      </c>
      <c r="D7" s="21">
        <v>38533</v>
      </c>
      <c r="E7" s="3"/>
      <c r="F7" s="3"/>
      <c r="G7" s="3"/>
    </row>
    <row r="8" spans="1:7">
      <c r="A8" s="5">
        <v>45265</v>
      </c>
      <c r="B8" s="18" t="s">
        <v>384</v>
      </c>
      <c r="C8" s="6" t="s">
        <v>388</v>
      </c>
      <c r="D8" s="22">
        <v>4000</v>
      </c>
      <c r="E8" s="3"/>
      <c r="F8" s="3"/>
      <c r="G8" s="3"/>
    </row>
    <row r="9" spans="1:8">
      <c r="A9" s="3"/>
      <c r="B9" s="3"/>
      <c r="C9" s="3"/>
      <c r="D9" s="3">
        <f>SUM(D3:D8)</f>
        <v>227533</v>
      </c>
      <c r="E9" s="3"/>
      <c r="F9" s="3"/>
      <c r="G9" s="3">
        <f>SUM(D3:D8)</f>
        <v>227533</v>
      </c>
      <c r="H9" t="s">
        <v>57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G1"/>
    </sheetView>
  </sheetViews>
  <sheetFormatPr defaultColWidth="9" defaultRowHeight="13.5" outlineLevelRow="5" outlineLevelCol="7"/>
  <cols>
    <col min="1" max="1" width="9.875" customWidth="1"/>
    <col min="2" max="2" width="16.25" customWidth="1"/>
    <col min="3" max="3" width="45.25" customWidth="1"/>
  </cols>
  <sheetData>
    <row r="1" spans="1:8">
      <c r="A1" s="12" t="s">
        <v>390</v>
      </c>
      <c r="B1" s="12"/>
      <c r="C1" s="12"/>
      <c r="D1" s="12"/>
      <c r="E1" s="12"/>
      <c r="F1" s="12"/>
      <c r="G1" s="12"/>
      <c r="H1" t="s">
        <v>391</v>
      </c>
    </row>
    <row r="2" spans="1:7">
      <c r="A2" s="3"/>
      <c r="B2" s="3" t="s">
        <v>2</v>
      </c>
      <c r="C2" s="4"/>
      <c r="D2" s="3" t="s">
        <v>3</v>
      </c>
      <c r="E2" s="3" t="s">
        <v>4</v>
      </c>
      <c r="F2" s="3" t="s">
        <v>5</v>
      </c>
      <c r="G2" s="3"/>
    </row>
    <row r="3" spans="1:7">
      <c r="A3" s="5">
        <v>44940</v>
      </c>
      <c r="B3" s="3" t="s">
        <v>390</v>
      </c>
      <c r="C3" s="3" t="s">
        <v>392</v>
      </c>
      <c r="D3" s="13">
        <v>14000</v>
      </c>
      <c r="E3" s="3"/>
      <c r="F3" s="3"/>
      <c r="G3" s="3"/>
    </row>
    <row r="4" spans="1:7">
      <c r="A4" s="5">
        <v>45057</v>
      </c>
      <c r="B4" s="3" t="s">
        <v>390</v>
      </c>
      <c r="C4" s="3" t="s">
        <v>392</v>
      </c>
      <c r="D4" s="14">
        <v>19500</v>
      </c>
      <c r="E4" s="3"/>
      <c r="F4" s="3"/>
      <c r="G4" s="3"/>
    </row>
    <row r="5" spans="1:7">
      <c r="A5" s="9" t="s">
        <v>56</v>
      </c>
      <c r="B5" s="10"/>
      <c r="C5" s="11"/>
      <c r="D5" s="3">
        <f>SUM(D3:D4)</f>
        <v>33500</v>
      </c>
      <c r="E5" s="3">
        <v>0</v>
      </c>
      <c r="F5" s="3">
        <v>0</v>
      </c>
      <c r="G5" s="3">
        <f>SUM(D3:D4)</f>
        <v>33500</v>
      </c>
    </row>
    <row r="6" spans="6:7">
      <c r="F6" t="s">
        <v>381</v>
      </c>
      <c r="G6">
        <f>G5+'阿克苏通力-多浪小镇A&amp;康泰公寓&amp;果园'!G28+'阿克苏通力-多浪小镇A&amp;康泰公寓&amp;果园'!G18</f>
        <v>222808.27</v>
      </c>
    </row>
  </sheetData>
  <mergeCells count="2">
    <mergeCell ref="A1:G1"/>
    <mergeCell ref="A5:C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zoomScale="138" zoomScaleNormal="138" workbookViewId="0">
      <selection activeCell="E11" sqref="E11"/>
    </sheetView>
  </sheetViews>
  <sheetFormatPr defaultColWidth="9" defaultRowHeight="13.5" outlineLevelRow="4" outlineLevelCol="6"/>
  <cols>
    <col min="3" max="3" width="36.75" customWidth="1"/>
  </cols>
  <sheetData>
    <row r="1" spans="1:7">
      <c r="A1" s="1" t="s">
        <v>393</v>
      </c>
      <c r="B1" s="2"/>
      <c r="C1" s="2"/>
      <c r="D1" s="2"/>
      <c r="E1" s="2"/>
      <c r="F1" s="2"/>
      <c r="G1" s="2"/>
    </row>
    <row r="2" spans="1:7">
      <c r="A2" s="3"/>
      <c r="B2" s="3" t="s">
        <v>2</v>
      </c>
      <c r="C2" s="4"/>
      <c r="D2" s="3" t="s">
        <v>3</v>
      </c>
      <c r="E2" s="3" t="s">
        <v>4</v>
      </c>
      <c r="F2" s="3" t="s">
        <v>5</v>
      </c>
      <c r="G2" s="3"/>
    </row>
    <row r="3" spans="1:7">
      <c r="A3" s="5">
        <v>44970</v>
      </c>
      <c r="B3" s="6" t="s">
        <v>79</v>
      </c>
      <c r="C3" s="3" t="s">
        <v>394</v>
      </c>
      <c r="D3" s="7">
        <v>4000</v>
      </c>
      <c r="E3" s="3"/>
      <c r="F3" s="3"/>
      <c r="G3" s="3"/>
    </row>
    <row r="4" spans="1:7">
      <c r="A4" s="5">
        <v>44970</v>
      </c>
      <c r="B4" s="6" t="s">
        <v>79</v>
      </c>
      <c r="C4" s="3" t="s">
        <v>395</v>
      </c>
      <c r="D4" s="8">
        <v>6000</v>
      </c>
      <c r="E4" s="3"/>
      <c r="F4" s="3"/>
      <c r="G4" s="3"/>
    </row>
    <row r="5" spans="1:7">
      <c r="A5" s="9" t="s">
        <v>396</v>
      </c>
      <c r="B5" s="10"/>
      <c r="C5" s="11"/>
      <c r="D5" s="3">
        <f ca="1">SUM(D3:D5)</f>
        <v>10000</v>
      </c>
      <c r="E5" s="3"/>
      <c r="F5" s="3"/>
      <c r="G5" s="3">
        <f ca="1">D5-E5</f>
        <v>10000</v>
      </c>
    </row>
  </sheetData>
  <mergeCells count="2">
    <mergeCell ref="A1:G1"/>
    <mergeCell ref="A5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通力房产总公司-养征大厦&amp;商贸城</vt:lpstr>
      <vt:lpstr>宝发-天鹅水景&amp;阿克苏怡和15号&amp;人民市场</vt:lpstr>
      <vt:lpstr>阿克苏通力-多浪小镇A&amp;康泰公寓&amp;果园</vt:lpstr>
      <vt:lpstr>阿克苏分公司-多浪小镇C</vt:lpstr>
      <vt:lpstr>拜城分公司-世纪佳园</vt:lpstr>
      <vt:lpstr>果园</vt:lpstr>
      <vt:lpstr>通力股份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2023-12-25T08:09:00Z</dcterms:created>
  <dcterms:modified xsi:type="dcterms:W3CDTF">2024-01-10T04:10:52Z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FBCB218CCAF14B3AA8D9FA2C321CDE27_13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