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8月客介明细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<sst xmlns="http://schemas.openxmlformats.org/spreadsheetml/2006/main" count="185" uniqueCount="129">
  <si>
    <t>画堂春·锦2024年7月-8月客介明细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</si>
  <si>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</si>
  <si>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</si>
  <si>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</si>
  <si>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</si>
  <si>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</si>
  <si>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</si>
  <si>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</si>
  <si>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</si>
  <si>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</si>
  <si>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代扣个税</t>
  </si>
  <si>
    <t>扣除应发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</si>
  <si>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</si>
  <si>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</si>
  <si>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</si>
  <si>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</si>
  <si>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</si>
  <si>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</si>
  <si>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</si>
  <si>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张欣</t>
  </si>
  <si>
    <t>1-1-301</t>
  </si>
  <si>
    <t>李玉琪</t>
  </si>
  <si>
    <t>620524199910292677</t>
  </si>
  <si>
    <t>6215340301603560482</t>
  </si>
  <si>
    <t>中国建设银行</t>
  </si>
  <si>
    <t>开发票</t>
  </si>
  <si>
    <t>李秀莲</t>
  </si>
  <si>
    <t>张龙年</t>
  </si>
  <si>
    <t>1-1-501</t>
  </si>
  <si>
    <t>张小红</t>
  </si>
  <si>
    <t>622301198706202840</t>
  </si>
  <si>
    <t>6217004560002571860</t>
  </si>
  <si>
    <t>193545499536</t>
  </si>
  <si>
    <t>霍苒</t>
  </si>
  <si>
    <t>张志鹏</t>
  </si>
  <si>
    <t>1-2-502</t>
  </si>
  <si>
    <t>巴吐道尔吉</t>
  </si>
  <si>
    <t>652829199301051611</t>
  </si>
  <si>
    <t>6212253010000370609</t>
  </si>
  <si>
    <t>中国工商银行</t>
  </si>
  <si>
    <t>李福晴</t>
  </si>
  <si>
    <t>陈新龙</t>
  </si>
  <si>
    <t>3-1-1001</t>
  </si>
  <si>
    <t>徐杨</t>
  </si>
  <si>
    <t>652801199610307012</t>
  </si>
  <si>
    <t>6222033002009547622</t>
  </si>
  <si>
    <t>孙渴</t>
  </si>
  <si>
    <t>3-2-1002</t>
  </si>
  <si>
    <t>马玉东</t>
  </si>
  <si>
    <t>652827200102051830</t>
  </si>
  <si>
    <t>6217004560004909761</t>
  </si>
  <si>
    <t>米云鹤</t>
  </si>
  <si>
    <t>周枫</t>
  </si>
  <si>
    <t>8-1-102</t>
  </si>
  <si>
    <t>任亚丽</t>
  </si>
  <si>
    <t>612323197203032423</t>
  </si>
  <si>
    <t>6210814560001191152</t>
  </si>
  <si>
    <t>姚俊伟</t>
  </si>
  <si>
    <t>8-1-701</t>
  </si>
  <si>
    <t>尹鹏跃</t>
  </si>
  <si>
    <t>511025199202076978</t>
  </si>
  <si>
    <t>6217004560002828922</t>
  </si>
  <si>
    <t>何林华</t>
  </si>
  <si>
    <t>8-1-1002</t>
  </si>
  <si>
    <t>杨胜勇</t>
  </si>
  <si>
    <t>652801196908161614</t>
  </si>
  <si>
    <t>6214674560003915013</t>
  </si>
  <si>
    <t>肖陶丽</t>
  </si>
  <si>
    <t>鲁强</t>
  </si>
  <si>
    <t>11-3-202</t>
  </si>
  <si>
    <t>徐升</t>
  </si>
  <si>
    <t>640322200012240619</t>
  </si>
  <si>
    <t>6217004560007050134</t>
  </si>
  <si>
    <t>江域</t>
  </si>
  <si>
    <t>14-2层02</t>
  </si>
  <si>
    <t>王海群</t>
  </si>
  <si>
    <t>612401196806261383</t>
  </si>
  <si>
    <t>6210814560001862091</t>
  </si>
  <si>
    <t>闫金秀</t>
  </si>
  <si>
    <t>张甜甜</t>
  </si>
  <si>
    <t>15-1层05</t>
  </si>
  <si>
    <t>曹慧君</t>
  </si>
  <si>
    <t>412702199211013160</t>
  </si>
  <si>
    <t>6210814560000126324</t>
  </si>
  <si>
    <t>连阵阵</t>
  </si>
  <si>
    <t>吴金涛</t>
  </si>
  <si>
    <t>8-1-901</t>
  </si>
  <si>
    <t>魏彬</t>
  </si>
  <si>
    <t>412724198208276502</t>
  </si>
  <si>
    <t>6217004560002466400</t>
  </si>
  <si>
    <t>刘宁宁</t>
  </si>
  <si>
    <t>肖培利</t>
  </si>
  <si>
    <t>18-1层11</t>
  </si>
  <si>
    <t>代红伟</t>
  </si>
  <si>
    <t>422202198906055711</t>
  </si>
  <si>
    <t>6212263010000198453</t>
  </si>
  <si>
    <t>王峰</t>
  </si>
  <si>
    <t>2-2-201</t>
  </si>
  <si>
    <t>焦曙光</t>
  </si>
  <si>
    <t>652801198503125825</t>
  </si>
  <si>
    <t>购物卡</t>
  </si>
  <si>
    <t>王荣</t>
  </si>
  <si>
    <t>李康</t>
  </si>
  <si>
    <t>2-2-1501</t>
  </si>
  <si>
    <t>冉红</t>
  </si>
  <si>
    <t>652823199005092234</t>
  </si>
  <si>
    <t>颉洋阳</t>
  </si>
  <si>
    <t>2-2-1503</t>
  </si>
  <si>
    <t>赵倩倩</t>
  </si>
  <si>
    <t>622425199812074126</t>
  </si>
  <si>
    <t>刘航</t>
  </si>
  <si>
    <t>5-2-302</t>
  </si>
  <si>
    <t>薛龙龙</t>
  </si>
  <si>
    <t>610481199411225410</t>
  </si>
  <si>
    <t>陶旭润</t>
  </si>
  <si>
    <t>5-2-502</t>
  </si>
  <si>
    <t>刘英徳</t>
  </si>
  <si>
    <t>622322199610172217</t>
  </si>
  <si>
    <t>周真真</t>
  </si>
  <si>
    <t>8-2-702</t>
  </si>
  <si>
    <t>孟军杰</t>
  </si>
  <si>
    <t>620503199211302926</t>
  </si>
  <si>
    <t>注：7月份客介住宅1%。8.13-8.31客介住宅1%。</t>
  </si>
  <si>
    <t>沁园春·锦2024年8月客介明细</t>
  </si>
  <si>
    <t>洪新林</t>
  </si>
  <si>
    <t>18-1-202</t>
  </si>
  <si>
    <t>余晓川</t>
  </si>
  <si>
    <t>652826196602162021</t>
  </si>
  <si>
    <t>2024年9月25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</si>
</sst>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4" fillId="0" borderId="3" xfId="1" applyNumberFormat="1" applyFont="1" applyFill="1" applyBorder="1" applyAlignment="1" applyProtection="1">
      <alignment horizontal="center" vertical="center" wrapText="1" shrinkToFi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1" applyNumberFormat="1" applyFont="1" applyFill="1" applyBorder="1" applyAlignment="1" applyProtection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14" fontId="4" fillId="0" borderId="4" xfId="1" applyNumberFormat="1" applyFont="1" applyFill="1" applyBorder="1" applyAlignment="1" applyProtection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4" fillId="0" borderId="5" xfId="1" applyNumberFormat="1" applyFont="1" applyFill="1" applyBorder="1" applyAlignment="1" applyProtection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4" xfId="0" applyFont="1" applyFill="1" applyBorder="1" applyAlignment="1" quotePrefix="1">
      <alignment horizontal="center" vertical="center" wrapText="1"/>
    </xf>
    <xf numFmtId="0" fontId="2" fillId="0" borderId="5" xfId="0" applyFont="1" applyFill="1" applyBorder="1" applyAlignment="1" quotePrefix="1">
      <alignment horizontal="center" vertical="center" wrapText="1"/>
    </xf>
    <xf numFmtId="0" fontId="2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workbookViewId="0">
      <selection activeCell="T26" sqref="T26"/>
    </sheetView>
  </sheetViews>
  <sheetFormatPr defaultColWidth="9" defaultRowHeight="14.25"/>
  <cols>
    <col min="1" max="1" width="3.625" style="1" customWidth="1"/>
    <col min="2" max="2" width="6.25" style="1" customWidth="1"/>
    <col min="3" max="3" width="8.125" style="1" customWidth="1"/>
    <col min="4" max="4" width="7.375" style="1" customWidth="1"/>
    <col min="5" max="5" width="7.875" style="1" customWidth="1"/>
    <col min="6" max="6" width="7.625" style="1" customWidth="1"/>
    <col min="7" max="7" width="6.625" style="1" customWidth="1"/>
    <col min="8" max="8" width="9.125" style="1" customWidth="1"/>
    <col min="9" max="9" width="6.125" style="1" customWidth="1"/>
    <col min="10" max="10" width="9.25" style="1" customWidth="1"/>
    <col min="11" max="11" width="9.875" style="1" customWidth="1"/>
    <col min="12" max="12" width="17.375" style="1" customWidth="1"/>
    <col min="13" max="13" width="18.5" style="1" customWidth="1"/>
    <col min="14" max="14" width="11" style="1" hidden="1" customWidth="1"/>
    <col min="15" max="15" width="11.625" style="1" customWidth="1"/>
    <col min="16" max="16" width="6.5" style="1" customWidth="1"/>
    <col min="17" max="17" width="8.5" style="1" customWidth="1"/>
    <col min="18" max="18" width="6.25" style="1" customWidth="1"/>
    <col min="19" max="16384" width="9" style="1"/>
  </cols>
  <sheetData>
    <row r="1" s="1" customFormat="1" ht="25" customHeight="1" spans="1:18">
      <c r="A1" s="4" t="s">
        <v>0</v>
      </c>
      <c r="B1" s="4"/>
      <c r="C1" s="4"/>
      <c r="D1" s="4"/>
      <c r="E1" s="4"/>
      <c r="F1" s="4"/>
      <c r="G1" s="4"/>
      <c r="H1" s="4"/>
      <c r="I1" s="18"/>
      <c r="J1" s="18"/>
      <c r="K1" s="18"/>
      <c r="L1" s="4"/>
      <c r="M1" s="4"/>
      <c r="N1" s="4"/>
      <c r="O1" s="4"/>
      <c r="P1" s="4"/>
      <c r="Q1" s="28"/>
      <c r="R1" s="4"/>
    </row>
    <row r="2" s="2" customFormat="1" ht="2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9" t="s">
        <v>9</v>
      </c>
      <c r="J2" s="19" t="s">
        <v>10</v>
      </c>
      <c r="K2" s="19" t="s">
        <v>11</v>
      </c>
      <c r="L2" s="20" t="s">
        <v>12</v>
      </c>
      <c r="M2" s="20" t="s">
        <v>13</v>
      </c>
      <c r="N2" s="5" t="s">
        <v>14</v>
      </c>
      <c r="O2" s="5" t="s">
        <v>15</v>
      </c>
      <c r="P2" s="5" t="s">
        <v>16</v>
      </c>
      <c r="Q2" s="20" t="s">
        <v>17</v>
      </c>
      <c r="R2" s="5" t="s">
        <v>18</v>
      </c>
    </row>
    <row r="3" s="2" customFormat="1" ht="19" customHeight="1" spans="1:18">
      <c r="A3" s="5">
        <v>1</v>
      </c>
      <c r="B3" s="5" t="s">
        <v>19</v>
      </c>
      <c r="C3" s="5" t="s">
        <v>20</v>
      </c>
      <c r="D3" s="5">
        <v>117.91</v>
      </c>
      <c r="E3" s="5">
        <v>5784.07</v>
      </c>
      <c r="F3" s="5">
        <v>682000</v>
      </c>
      <c r="G3" s="5" t="s">
        <v>21</v>
      </c>
      <c r="H3" s="7">
        <v>45453</v>
      </c>
      <c r="I3" s="19">
        <v>3000</v>
      </c>
      <c r="J3" s="21">
        <v>434.059405940594</v>
      </c>
      <c r="K3" s="21">
        <v>2565.94059405941</v>
      </c>
      <c r="L3" s="5" t="s">
        <v>22</v>
      </c>
      <c r="M3" s="40" t="s">
        <v>23</v>
      </c>
      <c r="N3" s="5" t="s">
        <v>24</v>
      </c>
      <c r="O3" s="5">
        <v>18593041148</v>
      </c>
      <c r="P3" s="5" t="s">
        <v>25</v>
      </c>
      <c r="Q3" s="29">
        <v>45483</v>
      </c>
      <c r="R3" s="30" t="s">
        <v>26</v>
      </c>
    </row>
    <row r="4" s="2" customFormat="1" ht="19" customHeight="1" spans="1:18">
      <c r="A4" s="5">
        <v>2</v>
      </c>
      <c r="B4" s="5" t="s">
        <v>27</v>
      </c>
      <c r="C4" s="5" t="s">
        <v>28</v>
      </c>
      <c r="D4" s="5">
        <v>117.91</v>
      </c>
      <c r="E4" s="5">
        <v>5549.996</v>
      </c>
      <c r="F4" s="5">
        <v>654400</v>
      </c>
      <c r="G4" s="5" t="s">
        <v>29</v>
      </c>
      <c r="H4" s="7">
        <v>45522</v>
      </c>
      <c r="I4" s="19">
        <f t="shared" ref="I4:I9" si="0">F4*0.01</f>
        <v>6544</v>
      </c>
      <c r="J4" s="21">
        <v>1036.67</v>
      </c>
      <c r="K4" s="21">
        <v>5507.33</v>
      </c>
      <c r="L4" s="40" t="s">
        <v>30</v>
      </c>
      <c r="M4" s="40" t="s">
        <v>31</v>
      </c>
      <c r="N4" s="5" t="s">
        <v>24</v>
      </c>
      <c r="O4" s="40" t="s">
        <v>32</v>
      </c>
      <c r="P4" s="5" t="s">
        <v>25</v>
      </c>
      <c r="Q4" s="29">
        <v>45538</v>
      </c>
      <c r="R4" s="31" t="s">
        <v>33</v>
      </c>
    </row>
    <row r="5" s="2" customFormat="1" ht="19" customHeight="1" spans="1:18">
      <c r="A5" s="5">
        <v>3</v>
      </c>
      <c r="B5" s="5" t="s">
        <v>34</v>
      </c>
      <c r="C5" s="5" t="s">
        <v>35</v>
      </c>
      <c r="D5" s="5">
        <v>117.54</v>
      </c>
      <c r="E5" s="5">
        <v>5938.4</v>
      </c>
      <c r="F5" s="5">
        <v>698000</v>
      </c>
      <c r="G5" s="5" t="s">
        <v>36</v>
      </c>
      <c r="H5" s="7">
        <v>45486</v>
      </c>
      <c r="I5" s="19">
        <f t="shared" si="0"/>
        <v>6980</v>
      </c>
      <c r="J5" s="21">
        <v>1105.74</v>
      </c>
      <c r="K5" s="21">
        <v>5874.26</v>
      </c>
      <c r="L5" s="5" t="s">
        <v>37</v>
      </c>
      <c r="M5" s="40" t="s">
        <v>38</v>
      </c>
      <c r="N5" s="5" t="s">
        <v>39</v>
      </c>
      <c r="O5" s="5">
        <v>13119966664</v>
      </c>
      <c r="P5" s="5" t="s">
        <v>25</v>
      </c>
      <c r="Q5" s="29">
        <v>45486</v>
      </c>
      <c r="R5" s="30" t="s">
        <v>40</v>
      </c>
    </row>
    <row r="6" s="2" customFormat="1" ht="19" customHeight="1" spans="1:18">
      <c r="A6" s="5">
        <v>4</v>
      </c>
      <c r="B6" s="5" t="s">
        <v>41</v>
      </c>
      <c r="C6" s="5" t="s">
        <v>42</v>
      </c>
      <c r="D6" s="5">
        <v>126.5</v>
      </c>
      <c r="E6" s="5">
        <v>5849.8</v>
      </c>
      <c r="F6" s="5">
        <v>740000</v>
      </c>
      <c r="G6" s="5" t="s">
        <v>43</v>
      </c>
      <c r="H6" s="8">
        <v>45500</v>
      </c>
      <c r="I6" s="19">
        <f t="shared" si="0"/>
        <v>7400</v>
      </c>
      <c r="J6" s="21">
        <v>1172.28</v>
      </c>
      <c r="K6" s="21">
        <v>6227.72</v>
      </c>
      <c r="L6" s="40" t="s">
        <v>44</v>
      </c>
      <c r="M6" s="40" t="s">
        <v>45</v>
      </c>
      <c r="N6" s="5" t="s">
        <v>39</v>
      </c>
      <c r="O6" s="5">
        <v>18299772536</v>
      </c>
      <c r="P6" s="5" t="s">
        <v>25</v>
      </c>
      <c r="Q6" s="29">
        <v>45500</v>
      </c>
      <c r="R6" s="30" t="s">
        <v>40</v>
      </c>
    </row>
    <row r="7" s="2" customFormat="1" ht="19" customHeight="1" spans="1:18">
      <c r="A7" s="5">
        <v>5</v>
      </c>
      <c r="B7" s="5" t="s">
        <v>46</v>
      </c>
      <c r="C7" s="5" t="s">
        <v>47</v>
      </c>
      <c r="D7" s="5">
        <v>126.5</v>
      </c>
      <c r="E7" s="5">
        <v>6118.996</v>
      </c>
      <c r="F7" s="5">
        <v>774053</v>
      </c>
      <c r="G7" s="5" t="s">
        <v>48</v>
      </c>
      <c r="H7" s="7">
        <v>45483</v>
      </c>
      <c r="I7" s="19">
        <f t="shared" si="0"/>
        <v>7740.53</v>
      </c>
      <c r="J7" s="21">
        <v>1226.22</v>
      </c>
      <c r="K7" s="21">
        <v>6514.31</v>
      </c>
      <c r="L7" s="40" t="s">
        <v>49</v>
      </c>
      <c r="M7" s="40" t="s">
        <v>50</v>
      </c>
      <c r="N7" s="5" t="s">
        <v>24</v>
      </c>
      <c r="O7" s="5">
        <v>17399148836</v>
      </c>
      <c r="P7" s="5" t="s">
        <v>25</v>
      </c>
      <c r="Q7" s="29">
        <v>45483</v>
      </c>
      <c r="R7" s="30" t="s">
        <v>51</v>
      </c>
    </row>
    <row r="8" s="2" customFormat="1" ht="19" customHeight="1" spans="1:18">
      <c r="A8" s="5">
        <v>6</v>
      </c>
      <c r="B8" s="9" t="s">
        <v>52</v>
      </c>
      <c r="C8" s="9" t="s">
        <v>53</v>
      </c>
      <c r="D8" s="9">
        <v>122.87</v>
      </c>
      <c r="E8" s="9">
        <v>7894.52</v>
      </c>
      <c r="F8" s="9">
        <v>970000</v>
      </c>
      <c r="G8" s="9" t="s">
        <v>54</v>
      </c>
      <c r="H8" s="7">
        <v>45503</v>
      </c>
      <c r="I8" s="19">
        <f t="shared" si="0"/>
        <v>9700</v>
      </c>
      <c r="J8" s="21">
        <v>1536.63</v>
      </c>
      <c r="K8" s="21">
        <v>8163.37</v>
      </c>
      <c r="L8" s="41" t="s">
        <v>55</v>
      </c>
      <c r="M8" s="41" t="s">
        <v>56</v>
      </c>
      <c r="N8" s="9" t="s">
        <v>24</v>
      </c>
      <c r="O8" s="9">
        <v>15299356397</v>
      </c>
      <c r="P8" s="9" t="s">
        <v>25</v>
      </c>
      <c r="Q8" s="8">
        <v>45503</v>
      </c>
      <c r="R8" s="30" t="s">
        <v>26</v>
      </c>
    </row>
    <row r="9" s="2" customFormat="1" ht="19" customHeight="1" spans="1:18">
      <c r="A9" s="5">
        <v>7</v>
      </c>
      <c r="B9" s="5" t="s">
        <v>57</v>
      </c>
      <c r="C9" s="5" t="s">
        <v>58</v>
      </c>
      <c r="D9" s="5">
        <v>148.64</v>
      </c>
      <c r="E9" s="5">
        <v>5948.08</v>
      </c>
      <c r="F9" s="5">
        <v>884123</v>
      </c>
      <c r="G9" s="5" t="s">
        <v>59</v>
      </c>
      <c r="H9" s="7">
        <v>45493</v>
      </c>
      <c r="I9" s="19">
        <f t="shared" si="0"/>
        <v>8841.23</v>
      </c>
      <c r="J9" s="21">
        <v>1400.59</v>
      </c>
      <c r="K9" s="21">
        <v>7440.64</v>
      </c>
      <c r="L9" s="40" t="s">
        <v>60</v>
      </c>
      <c r="M9" s="40" t="s">
        <v>61</v>
      </c>
      <c r="N9" s="5" t="s">
        <v>24</v>
      </c>
      <c r="O9" s="5">
        <v>18095836660</v>
      </c>
      <c r="P9" s="5" t="s">
        <v>25</v>
      </c>
      <c r="Q9" s="29">
        <v>45493</v>
      </c>
      <c r="R9" s="30" t="s">
        <v>51</v>
      </c>
    </row>
    <row r="10" s="2" customFormat="1" ht="19" customHeight="1" spans="1:18">
      <c r="A10" s="5">
        <v>8</v>
      </c>
      <c r="B10" s="5" t="s">
        <v>62</v>
      </c>
      <c r="C10" s="5" t="s">
        <v>63</v>
      </c>
      <c r="D10" s="5">
        <v>139.33</v>
      </c>
      <c r="E10" s="5">
        <v>6142.02</v>
      </c>
      <c r="F10" s="5">
        <v>855768</v>
      </c>
      <c r="G10" s="5" t="s">
        <v>64</v>
      </c>
      <c r="H10" s="7">
        <v>45410</v>
      </c>
      <c r="I10" s="19">
        <v>3000</v>
      </c>
      <c r="J10" s="21">
        <v>434.059405940594</v>
      </c>
      <c r="K10" s="21">
        <v>2565.94059405941</v>
      </c>
      <c r="L10" s="40" t="s">
        <v>65</v>
      </c>
      <c r="M10" s="40" t="s">
        <v>66</v>
      </c>
      <c r="N10" s="5" t="s">
        <v>24</v>
      </c>
      <c r="O10" s="5">
        <v>13779248958</v>
      </c>
      <c r="P10" s="5" t="s">
        <v>25</v>
      </c>
      <c r="Q10" s="29">
        <v>45477</v>
      </c>
      <c r="R10" s="30" t="s">
        <v>67</v>
      </c>
    </row>
    <row r="11" s="2" customFormat="1" ht="19" customHeight="1" spans="1:18">
      <c r="A11" s="5">
        <v>9</v>
      </c>
      <c r="B11" s="5" t="s">
        <v>68</v>
      </c>
      <c r="C11" s="5" t="s">
        <v>69</v>
      </c>
      <c r="D11" s="5">
        <v>107.98</v>
      </c>
      <c r="E11" s="5">
        <v>5600</v>
      </c>
      <c r="F11" s="5">
        <v>604688</v>
      </c>
      <c r="G11" s="5" t="s">
        <v>70</v>
      </c>
      <c r="H11" s="10">
        <v>45401</v>
      </c>
      <c r="I11" s="19">
        <v>3000</v>
      </c>
      <c r="J11" s="21">
        <v>434.059405940594</v>
      </c>
      <c r="K11" s="21">
        <v>2565.94059405941</v>
      </c>
      <c r="L11" s="40" t="s">
        <v>71</v>
      </c>
      <c r="M11" s="40" t="s">
        <v>72</v>
      </c>
      <c r="N11" s="5" t="s">
        <v>24</v>
      </c>
      <c r="O11" s="5">
        <v>18599822009</v>
      </c>
      <c r="P11" s="5" t="s">
        <v>25</v>
      </c>
      <c r="Q11" s="29">
        <v>45417</v>
      </c>
      <c r="R11" s="30" t="s">
        <v>67</v>
      </c>
    </row>
    <row r="12" s="2" customFormat="1" ht="19" customHeight="1" spans="1:18">
      <c r="A12" s="5">
        <v>10</v>
      </c>
      <c r="B12" s="9" t="s">
        <v>73</v>
      </c>
      <c r="C12" s="9" t="s">
        <v>74</v>
      </c>
      <c r="D12" s="9">
        <v>125.15</v>
      </c>
      <c r="E12" s="9">
        <v>8950</v>
      </c>
      <c r="F12" s="9">
        <v>1120093</v>
      </c>
      <c r="G12" s="9" t="s">
        <v>75</v>
      </c>
      <c r="H12" s="7">
        <v>45283</v>
      </c>
      <c r="I12" s="22">
        <f>F12*0.02</f>
        <v>22401.86</v>
      </c>
      <c r="J12" s="21">
        <v>3548.81</v>
      </c>
      <c r="K12" s="21">
        <v>18853.05</v>
      </c>
      <c r="L12" s="41" t="s">
        <v>76</v>
      </c>
      <c r="M12" s="41" t="s">
        <v>77</v>
      </c>
      <c r="N12" s="5" t="s">
        <v>24</v>
      </c>
      <c r="O12" s="9">
        <v>15099458898</v>
      </c>
      <c r="P12" s="9" t="s">
        <v>25</v>
      </c>
      <c r="Q12" s="8">
        <v>45530</v>
      </c>
      <c r="R12" s="32" t="s">
        <v>78</v>
      </c>
    </row>
    <row r="13" s="2" customFormat="1" ht="19" customHeight="1" spans="1:18">
      <c r="A13" s="5">
        <v>11</v>
      </c>
      <c r="B13" s="9" t="s">
        <v>79</v>
      </c>
      <c r="C13" s="9" t="s">
        <v>80</v>
      </c>
      <c r="D13" s="9">
        <v>50.67</v>
      </c>
      <c r="E13" s="9">
        <v>18000</v>
      </c>
      <c r="F13" s="9">
        <v>912060</v>
      </c>
      <c r="G13" s="9" t="s">
        <v>81</v>
      </c>
      <c r="H13" s="7">
        <v>45435</v>
      </c>
      <c r="I13" s="22">
        <f>F13*0.02</f>
        <v>18241.2</v>
      </c>
      <c r="J13" s="21">
        <v>2889.69</v>
      </c>
      <c r="K13" s="21">
        <v>15351.51</v>
      </c>
      <c r="L13" s="41" t="s">
        <v>82</v>
      </c>
      <c r="M13" s="41" t="s">
        <v>83</v>
      </c>
      <c r="N13" s="5" t="s">
        <v>24</v>
      </c>
      <c r="O13" s="9">
        <v>18299804084</v>
      </c>
      <c r="P13" s="9" t="s">
        <v>25</v>
      </c>
      <c r="Q13" s="8">
        <v>45504</v>
      </c>
      <c r="R13" s="32" t="s">
        <v>84</v>
      </c>
    </row>
    <row r="14" s="3" customFormat="1" ht="19" customHeight="1" spans="1:18">
      <c r="A14" s="5">
        <v>12</v>
      </c>
      <c r="B14" s="5" t="s">
        <v>85</v>
      </c>
      <c r="C14" s="5" t="s">
        <v>86</v>
      </c>
      <c r="D14" s="5">
        <v>148.64</v>
      </c>
      <c r="E14" s="5">
        <v>5920.345</v>
      </c>
      <c r="F14" s="5">
        <v>880000</v>
      </c>
      <c r="G14" s="5" t="s">
        <v>87</v>
      </c>
      <c r="H14" s="11">
        <v>45520</v>
      </c>
      <c r="I14" s="19">
        <f>F14*0.01</f>
        <v>8800</v>
      </c>
      <c r="J14" s="21">
        <v>1394.06</v>
      </c>
      <c r="K14" s="21">
        <v>7405.94</v>
      </c>
      <c r="L14" s="42" t="s">
        <v>88</v>
      </c>
      <c r="M14" s="42" t="s">
        <v>89</v>
      </c>
      <c r="N14" s="5" t="s">
        <v>39</v>
      </c>
      <c r="O14" s="12">
        <v>13119023002</v>
      </c>
      <c r="P14" s="12" t="s">
        <v>25</v>
      </c>
      <c r="Q14" s="29">
        <v>45540</v>
      </c>
      <c r="R14" s="5" t="s">
        <v>90</v>
      </c>
    </row>
    <row r="15" s="3" customFormat="1" ht="19" customHeight="1" spans="1:18">
      <c r="A15" s="5">
        <v>13</v>
      </c>
      <c r="B15" s="12" t="s">
        <v>91</v>
      </c>
      <c r="C15" s="12" t="s">
        <v>92</v>
      </c>
      <c r="D15" s="12">
        <v>55.91</v>
      </c>
      <c r="E15" s="12">
        <v>26917.71</v>
      </c>
      <c r="F15" s="12">
        <v>1504969</v>
      </c>
      <c r="G15" s="12" t="s">
        <v>93</v>
      </c>
      <c r="H15" s="13">
        <v>45268</v>
      </c>
      <c r="I15" s="19">
        <f>F15*0.02</f>
        <v>30099.38</v>
      </c>
      <c r="J15" s="21">
        <v>5152.33</v>
      </c>
      <c r="K15" s="21">
        <v>24947.05</v>
      </c>
      <c r="L15" s="42" t="s">
        <v>94</v>
      </c>
      <c r="M15" s="42" t="s">
        <v>95</v>
      </c>
      <c r="N15" s="5" t="s">
        <v>39</v>
      </c>
      <c r="O15" s="12">
        <v>18609964990</v>
      </c>
      <c r="P15" s="12" t="s">
        <v>25</v>
      </c>
      <c r="Q15" s="33">
        <v>45527</v>
      </c>
      <c r="R15" s="5" t="s">
        <v>78</v>
      </c>
    </row>
    <row r="16" s="2" customFormat="1" ht="19" customHeight="1" spans="1:18">
      <c r="A16" s="5">
        <v>14</v>
      </c>
      <c r="B16" s="5" t="s">
        <v>96</v>
      </c>
      <c r="C16" s="5" t="s">
        <v>97</v>
      </c>
      <c r="D16" s="5">
        <v>153.46</v>
      </c>
      <c r="E16" s="5">
        <v>4887.27</v>
      </c>
      <c r="F16" s="5">
        <v>750000</v>
      </c>
      <c r="G16" s="5" t="s">
        <v>98</v>
      </c>
      <c r="H16" s="11">
        <v>45518</v>
      </c>
      <c r="I16" s="19">
        <v>3000</v>
      </c>
      <c r="J16" s="19"/>
      <c r="K16" s="19">
        <v>3000</v>
      </c>
      <c r="L16" s="40" t="s">
        <v>99</v>
      </c>
      <c r="M16" s="5"/>
      <c r="N16" s="5"/>
      <c r="O16" s="5">
        <v>19999766662</v>
      </c>
      <c r="P16" s="5" t="s">
        <v>100</v>
      </c>
      <c r="Q16" s="29">
        <v>45532</v>
      </c>
      <c r="R16" s="30" t="s">
        <v>101</v>
      </c>
    </row>
    <row r="17" s="2" customFormat="1" ht="19" customHeight="1" spans="1:18">
      <c r="A17" s="5">
        <v>15</v>
      </c>
      <c r="B17" s="5" t="s">
        <v>102</v>
      </c>
      <c r="C17" s="5" t="s">
        <v>103</v>
      </c>
      <c r="D17" s="5">
        <v>132.34</v>
      </c>
      <c r="E17" s="5">
        <v>5213.84</v>
      </c>
      <c r="F17" s="5">
        <v>690000</v>
      </c>
      <c r="G17" s="5" t="s">
        <v>104</v>
      </c>
      <c r="H17" s="7">
        <v>45432</v>
      </c>
      <c r="I17" s="19">
        <v>3000</v>
      </c>
      <c r="J17" s="19"/>
      <c r="K17" s="19">
        <v>3000</v>
      </c>
      <c r="L17" s="40" t="s">
        <v>105</v>
      </c>
      <c r="M17" s="5"/>
      <c r="N17" s="5"/>
      <c r="O17" s="5">
        <v>15276161248</v>
      </c>
      <c r="P17" s="5" t="s">
        <v>100</v>
      </c>
      <c r="Q17" s="29">
        <v>45434</v>
      </c>
      <c r="R17" s="30" t="s">
        <v>90</v>
      </c>
    </row>
    <row r="18" s="2" customFormat="1" ht="19" customHeight="1" spans="1:18">
      <c r="A18" s="5">
        <v>16</v>
      </c>
      <c r="B18" s="5" t="s">
        <v>106</v>
      </c>
      <c r="C18" s="5" t="s">
        <v>107</v>
      </c>
      <c r="D18" s="5">
        <v>126.97</v>
      </c>
      <c r="E18" s="5">
        <v>5538</v>
      </c>
      <c r="F18" s="5">
        <v>703160</v>
      </c>
      <c r="G18" s="5" t="s">
        <v>108</v>
      </c>
      <c r="H18" s="7">
        <v>45385</v>
      </c>
      <c r="I18" s="19">
        <v>3000</v>
      </c>
      <c r="J18" s="19"/>
      <c r="K18" s="19">
        <v>3000</v>
      </c>
      <c r="L18" s="40" t="s">
        <v>109</v>
      </c>
      <c r="M18" s="5"/>
      <c r="N18" s="5"/>
      <c r="O18" s="5">
        <v>19199205737</v>
      </c>
      <c r="P18" s="5" t="s">
        <v>100</v>
      </c>
      <c r="Q18" s="29">
        <v>45397</v>
      </c>
      <c r="R18" s="30" t="s">
        <v>90</v>
      </c>
    </row>
    <row r="19" s="2" customFormat="1" ht="19" customHeight="1" spans="1:18">
      <c r="A19" s="5">
        <v>17</v>
      </c>
      <c r="B19" s="9" t="s">
        <v>110</v>
      </c>
      <c r="C19" s="9" t="s">
        <v>111</v>
      </c>
      <c r="D19" s="9">
        <v>138.37</v>
      </c>
      <c r="E19" s="9">
        <v>5510</v>
      </c>
      <c r="F19" s="9">
        <v>762419</v>
      </c>
      <c r="G19" s="14" t="s">
        <v>112</v>
      </c>
      <c r="H19" s="7">
        <v>45472</v>
      </c>
      <c r="I19" s="22">
        <v>3000</v>
      </c>
      <c r="J19" s="22"/>
      <c r="K19" s="22">
        <v>3000</v>
      </c>
      <c r="L19" s="41" t="s">
        <v>113</v>
      </c>
      <c r="M19" s="9"/>
      <c r="N19" s="9"/>
      <c r="O19" s="14">
        <v>15102994877</v>
      </c>
      <c r="P19" s="9" t="s">
        <v>100</v>
      </c>
      <c r="Q19" s="8">
        <v>45509</v>
      </c>
      <c r="R19" s="34" t="s">
        <v>33</v>
      </c>
    </row>
    <row r="20" s="2" customFormat="1" ht="19" customHeight="1" spans="1:18">
      <c r="A20" s="5">
        <v>18</v>
      </c>
      <c r="B20" s="12" t="s">
        <v>114</v>
      </c>
      <c r="C20" s="12" t="s">
        <v>115</v>
      </c>
      <c r="D20" s="12">
        <v>138.37</v>
      </c>
      <c r="E20" s="12">
        <v>5626.14</v>
      </c>
      <c r="F20" s="12">
        <v>778489</v>
      </c>
      <c r="G20" s="12" t="s">
        <v>116</v>
      </c>
      <c r="H20" s="13">
        <v>45462</v>
      </c>
      <c r="I20" s="23">
        <v>3000</v>
      </c>
      <c r="J20" s="23"/>
      <c r="K20" s="23">
        <v>3000</v>
      </c>
      <c r="L20" s="42" t="s">
        <v>117</v>
      </c>
      <c r="M20" s="12"/>
      <c r="N20" s="12"/>
      <c r="O20" s="12">
        <v>13079905183</v>
      </c>
      <c r="P20" s="12" t="s">
        <v>100</v>
      </c>
      <c r="Q20" s="33">
        <v>45472</v>
      </c>
      <c r="R20" s="35" t="s">
        <v>40</v>
      </c>
    </row>
    <row r="21" s="2" customFormat="1" ht="19" customHeight="1" spans="1:18">
      <c r="A21" s="5">
        <v>19</v>
      </c>
      <c r="B21" s="15" t="s">
        <v>118</v>
      </c>
      <c r="C21" s="15" t="s">
        <v>119</v>
      </c>
      <c r="D21" s="15">
        <v>117.84</v>
      </c>
      <c r="E21" s="15">
        <v>5855.4</v>
      </c>
      <c r="F21" s="15">
        <v>690000</v>
      </c>
      <c r="G21" s="15" t="s">
        <v>120</v>
      </c>
      <c r="H21" s="16">
        <v>45458</v>
      </c>
      <c r="I21" s="19">
        <v>3000</v>
      </c>
      <c r="J21" s="24"/>
      <c r="K21" s="24">
        <v>3000</v>
      </c>
      <c r="L21" s="43" t="s">
        <v>121</v>
      </c>
      <c r="M21" s="15"/>
      <c r="N21" s="15"/>
      <c r="O21" s="15">
        <v>18209964368</v>
      </c>
      <c r="P21" s="12" t="s">
        <v>100</v>
      </c>
      <c r="Q21" s="36">
        <v>45527</v>
      </c>
      <c r="R21" s="37" t="s">
        <v>90</v>
      </c>
    </row>
    <row r="22" s="2" customFormat="1" ht="15" customHeight="1" spans="6:11">
      <c r="F22" s="2">
        <f>SUM(F3:F21)</f>
        <v>15654222</v>
      </c>
      <c r="I22" s="2">
        <f>SUM(I3:I21)</f>
        <v>153748.2</v>
      </c>
      <c r="J22" s="25">
        <f>SUM(J3:J21)</f>
        <v>21765.1982178218</v>
      </c>
      <c r="K22" s="25">
        <f>SUM(K3:K21)</f>
        <v>131983.001782178</v>
      </c>
    </row>
    <row r="23" s="2" customFormat="1" ht="15" customHeight="1" spans="1:1">
      <c r="A23" s="2" t="s">
        <v>122</v>
      </c>
    </row>
    <row r="24" s="2" customFormat="1" ht="15" customHeight="1" spans="1:17">
      <c r="A24" s="2" t="s">
        <v>123</v>
      </c>
      <c r="I24" s="26"/>
      <c r="J24" s="26"/>
      <c r="K24" s="26"/>
      <c r="L24" s="2"/>
      <c r="M24" s="2"/>
      <c r="N24" s="2"/>
      <c r="O24" s="2"/>
      <c r="P24" s="2"/>
      <c r="Q24" s="38"/>
    </row>
    <row r="25" s="2" customFormat="1" ht="26" customHeight="1" spans="1:18">
      <c r="A25" s="5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6" t="s">
        <v>8</v>
      </c>
      <c r="I25" s="19" t="s">
        <v>9</v>
      </c>
      <c r="J25" s="19"/>
      <c r="K25" s="19"/>
      <c r="L25" s="20" t="s">
        <v>12</v>
      </c>
      <c r="M25" s="20" t="s">
        <v>13</v>
      </c>
      <c r="N25" s="5" t="s">
        <v>14</v>
      </c>
      <c r="O25" s="5" t="s">
        <v>15</v>
      </c>
      <c r="P25" s="5" t="s">
        <v>16</v>
      </c>
      <c r="Q25" s="20" t="s">
        <v>17</v>
      </c>
      <c r="R25" s="5" t="s">
        <v>18</v>
      </c>
    </row>
    <row r="26" s="2" customFormat="1" ht="19" customHeight="1" spans="1:18">
      <c r="A26" s="17">
        <v>1</v>
      </c>
      <c r="B26" s="17" t="s">
        <v>124</v>
      </c>
      <c r="C26" s="17" t="s">
        <v>125</v>
      </c>
      <c r="D26" s="17">
        <v>140.65</v>
      </c>
      <c r="E26" s="17">
        <v>4550</v>
      </c>
      <c r="F26" s="17">
        <v>639959</v>
      </c>
      <c r="G26" s="17" t="s">
        <v>126</v>
      </c>
      <c r="H26" s="10">
        <v>44720</v>
      </c>
      <c r="I26" s="17">
        <v>3000</v>
      </c>
      <c r="J26" s="17"/>
      <c r="K26" s="17"/>
      <c r="L26" s="44" t="s">
        <v>127</v>
      </c>
      <c r="M26" s="17"/>
      <c r="N26" s="17"/>
      <c r="O26" s="17">
        <v>18997608500</v>
      </c>
      <c r="P26" s="17" t="s">
        <v>100</v>
      </c>
      <c r="Q26" s="39">
        <v>45178</v>
      </c>
      <c r="R26" s="30" t="s">
        <v>67</v>
      </c>
    </row>
    <row r="27" spans="6:12">
      <c r="F27" s="2">
        <f>SUM(F26:F26)</f>
        <v>639959</v>
      </c>
      <c r="G27" s="2"/>
      <c r="H27" s="2"/>
      <c r="I27" s="2">
        <f>SUM(I26:I26)</f>
        <v>3000</v>
      </c>
      <c r="J27" s="2"/>
      <c r="K27" s="2"/>
      <c r="L27" s="2"/>
    </row>
    <row r="29" spans="15:16">
      <c r="O29" s="27" t="s">
        <v>128</v>
      </c>
      <c r="P29" s="27"/>
    </row>
  </sheetData>
  <mergeCells count="4">
    <mergeCell ref="A1:R1"/>
    <mergeCell ref="A23:R23"/>
    <mergeCell ref="A24:R24"/>
    <mergeCell ref="O29:P29"/>
  </mergeCells>
  <dataValidations count="1">
    <dataValidation type="decimal" operator="between" allowBlank="1" showInputMessage="1" showErrorMessage="1" promptTitle="输入数据" prompt="不得输入空格、字体、字母" sqref="H3 H26 H8:H9 H14:H15">
      <formula1>-1000000</formula1>
      <formula2>100000000</formula2>
    </dataValidation>
  </dataValidations>
  <pageMargins left="0.196527777777778" right="0.156944444444444" top="0.196527777777778" bottom="0.156944444444444" header="0.236111111111111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8月客介明细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2024-09-27T05:39:41Z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37AD9EEBBC6C482AB57CD8782C7AD972_12</vt:lpwstr>
  </property>
</Properties>
</file>