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4.6客介明细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<sst xmlns="http://schemas.openxmlformats.org/spreadsheetml/2006/main" count="123" uniqueCount="94">
  <si>
    <t>画堂春·锦2024年6月客介明细</t>
  </si>
  <si>
    <t>序号</t>
  </si>
  <si>
    <t>姓名</t>
  </si>
  <si>
    <t>房号</t>
  </si>
  <si>
    <t>面积</t>
  </si>
  <si>
    <t>单价</t>
  </si>
  <si>
    <t>总价</t>
  </si>
  <si>
    <t>介绍人</t>
  </si>
  <si>
    <t>临时工工资</t>
  </si>
  <si>
    <t>代扣个税</t>
  </si>
  <si>
    <t>扣除应发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</si>
  <si>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</si>
  <si>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</si>
  <si>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</si>
  <si>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</si>
  <si>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</si>
  <si>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</si>
  <si>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</si>
  <si>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程智秀</t>
  </si>
  <si>
    <t>15-1层08</t>
  </si>
  <si>
    <t>李代枢</t>
  </si>
  <si>
    <t>652801196401061112</t>
  </si>
  <si>
    <t>6217998800041208951</t>
  </si>
  <si>
    <t xml:space="preserve">中国邮政银行 </t>
  </si>
  <si>
    <t>开发票</t>
  </si>
  <si>
    <t>刘思汉</t>
  </si>
  <si>
    <t>罗霄</t>
  </si>
  <si>
    <t>5-1-602</t>
  </si>
  <si>
    <t>李安格</t>
  </si>
  <si>
    <t>652823199810060016</t>
  </si>
  <si>
    <t>6217004560006388584</t>
  </si>
  <si>
    <t>中国建设银行</t>
  </si>
  <si>
    <t>闫金秀</t>
  </si>
  <si>
    <t>刘理想</t>
  </si>
  <si>
    <t>3-3-201</t>
  </si>
  <si>
    <t>刘芳</t>
  </si>
  <si>
    <t>412702199701011045</t>
  </si>
  <si>
    <t>6217004560004682616</t>
  </si>
  <si>
    <t>肖陶丽</t>
  </si>
  <si>
    <t>徐胜宇</t>
  </si>
  <si>
    <t>2-2-1601</t>
  </si>
  <si>
    <t>李岚</t>
  </si>
  <si>
    <t>412728199803065291</t>
  </si>
  <si>
    <t>6217004560005993707</t>
  </si>
  <si>
    <t>米云鹤</t>
  </si>
  <si>
    <t>李志鹏</t>
  </si>
  <si>
    <t>17-3层02</t>
  </si>
  <si>
    <t>付娟</t>
  </si>
  <si>
    <t>511324198902194380</t>
  </si>
  <si>
    <t>6217004560006695335</t>
  </si>
  <si>
    <t>王荣</t>
  </si>
  <si>
    <t>王洪娥</t>
  </si>
  <si>
    <t>15-1层06</t>
  </si>
  <si>
    <t>白一迭</t>
  </si>
  <si>
    <t>411322199709073841</t>
  </si>
  <si>
    <t>6222033010002599789</t>
  </si>
  <si>
    <t>中国工商银行</t>
  </si>
  <si>
    <t>15-1层07</t>
  </si>
  <si>
    <t>马学礼</t>
  </si>
  <si>
    <t>10-1-802</t>
  </si>
  <si>
    <t>马建军</t>
  </si>
  <si>
    <t>652826198208061416</t>
  </si>
  <si>
    <t>6212263010003647787</t>
  </si>
  <si>
    <t>严海云</t>
  </si>
  <si>
    <t>8-2-502</t>
  </si>
  <si>
    <t>秦少婷</t>
  </si>
  <si>
    <t>622223200012020826</t>
  </si>
  <si>
    <t>购物卡</t>
  </si>
  <si>
    <t>赵江龙</t>
  </si>
  <si>
    <t>乔杰</t>
  </si>
  <si>
    <t>3-1-801</t>
  </si>
  <si>
    <t>吴彦良</t>
  </si>
  <si>
    <t>622426199410184812</t>
  </si>
  <si>
    <t>霍苒</t>
  </si>
  <si>
    <t>王旭林</t>
  </si>
  <si>
    <t>2-1-1503</t>
  </si>
  <si>
    <t>李亦然</t>
  </si>
  <si>
    <t>372901199806181229</t>
  </si>
  <si>
    <t>唐彬鑫</t>
  </si>
  <si>
    <t>5-1-1001</t>
  </si>
  <si>
    <t>夏菁</t>
  </si>
  <si>
    <t>654223197201020385</t>
  </si>
  <si>
    <t>孙敏</t>
  </si>
  <si>
    <t>3-1-602</t>
  </si>
  <si>
    <t>刘悦</t>
  </si>
  <si>
    <t>152827200010196620</t>
  </si>
  <si>
    <t>赵开业</t>
  </si>
  <si>
    <t>11-3-402</t>
  </si>
  <si>
    <t>张怡敏</t>
  </si>
  <si>
    <t>652801196907151166</t>
  </si>
  <si>
    <t>努仁古丽·艾木都力</t>
  </si>
  <si>
    <t>2-1-402</t>
  </si>
  <si>
    <t>管丽萍</t>
  </si>
  <si>
    <t>连阵阵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</si>
</sst>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#,##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Border="1">
      <alignment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"/>
  <sheetViews>
    <sheetView tabSelected="1" topLeftCell="A2" workbookViewId="0">
      <selection activeCell="E24" sqref="E24"/>
    </sheetView>
  </sheetViews>
  <sheetFormatPr defaultColWidth="9" defaultRowHeight="14.25"/>
  <cols>
    <col min="1" max="1" width="4.625" style="2" customWidth="1"/>
    <col min="2" max="2" width="7.375" style="2" customWidth="1"/>
    <col min="3" max="3" width="9.375" style="2" customWidth="1"/>
    <col min="4" max="4" width="7.375" style="2" customWidth="1"/>
    <col min="5" max="5" width="9.375" style="2" customWidth="1"/>
    <col min="6" max="6" width="8.375" style="2" customWidth="1"/>
    <col min="7" max="7" width="7.375" style="2" customWidth="1"/>
    <col min="8" max="8" width="10.625" style="2" customWidth="1"/>
    <col min="9" max="9" width="10.25" style="2" customWidth="1"/>
    <col min="10" max="10" width="10.875" style="2" customWidth="1"/>
    <col min="11" max="12" width="20.375" style="2" customWidth="1"/>
    <col min="13" max="13" width="13.75" style="2" customWidth="1"/>
    <col min="14" max="14" width="12.625" style="2" customWidth="1"/>
    <col min="15" max="15" width="7.375" style="2" customWidth="1"/>
    <col min="16" max="16" width="10.375" style="2" customWidth="1"/>
    <col min="17" max="17" width="9.96666666666667" style="2" customWidth="1"/>
    <col min="18" max="16384" width="9" style="2"/>
  </cols>
  <sheetData>
    <row r="1" s="1" customFormat="1" ht="39" customHeight="1" spans="1:17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3"/>
      <c r="L1" s="3"/>
      <c r="M1" s="3"/>
      <c r="N1" s="3"/>
      <c r="O1" s="3"/>
      <c r="P1" s="11"/>
      <c r="Q1" s="3"/>
    </row>
    <row r="2" s="1" customFormat="1" ht="28.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12" t="s">
        <v>12</v>
      </c>
      <c r="M2" s="5" t="s">
        <v>13</v>
      </c>
      <c r="N2" s="5" t="s">
        <v>14</v>
      </c>
      <c r="O2" s="5" t="s">
        <v>15</v>
      </c>
      <c r="P2" s="12" t="s">
        <v>16</v>
      </c>
      <c r="Q2" s="5" t="s">
        <v>17</v>
      </c>
    </row>
    <row r="3" s="2" customFormat="1" spans="1:17">
      <c r="A3" s="7">
        <v>1</v>
      </c>
      <c r="B3" s="7" t="s">
        <v>18</v>
      </c>
      <c r="C3" s="7" t="s">
        <v>19</v>
      </c>
      <c r="D3" s="7">
        <v>50.67</v>
      </c>
      <c r="E3" s="7">
        <v>18072.82</v>
      </c>
      <c r="F3" s="7">
        <v>915750</v>
      </c>
      <c r="G3" s="7" t="s">
        <v>20</v>
      </c>
      <c r="H3" s="7">
        <f t="shared" ref="H3:H9" si="0">F3*0.02</f>
        <v>18315</v>
      </c>
      <c r="I3" s="13">
        <v>2901.39</v>
      </c>
      <c r="J3" s="14">
        <f t="shared" ref="J3:J10" si="1">H3-I3</f>
        <v>15413.61</v>
      </c>
      <c r="K3" s="20" t="s">
        <v>21</v>
      </c>
      <c r="L3" s="20" t="s">
        <v>22</v>
      </c>
      <c r="M3" s="7" t="s">
        <v>23</v>
      </c>
      <c r="N3" s="7">
        <v>19999173150</v>
      </c>
      <c r="O3" s="7" t="s">
        <v>24</v>
      </c>
      <c r="P3" s="15">
        <v>45440</v>
      </c>
      <c r="Q3" s="7" t="s">
        <v>25</v>
      </c>
    </row>
    <row r="4" s="2" customFormat="1" spans="1:17">
      <c r="A4" s="7">
        <v>2</v>
      </c>
      <c r="B4" s="7" t="s">
        <v>26</v>
      </c>
      <c r="C4" s="7" t="s">
        <v>27</v>
      </c>
      <c r="D4" s="7">
        <v>137.88</v>
      </c>
      <c r="E4" s="7">
        <v>6000</v>
      </c>
      <c r="F4" s="7">
        <v>827280</v>
      </c>
      <c r="G4" s="7" t="s">
        <v>28</v>
      </c>
      <c r="H4" s="7">
        <v>3000</v>
      </c>
      <c r="I4" s="13">
        <f t="shared" ref="I4:I6" si="2">(H4/1.01-800)*20%</f>
        <v>434.059405940594</v>
      </c>
      <c r="J4" s="14">
        <f t="shared" si="1"/>
        <v>2565.94059405941</v>
      </c>
      <c r="K4" s="20" t="s">
        <v>29</v>
      </c>
      <c r="L4" s="20" t="s">
        <v>30</v>
      </c>
      <c r="M4" s="7" t="s">
        <v>31</v>
      </c>
      <c r="N4" s="7">
        <v>13283885302</v>
      </c>
      <c r="O4" s="7" t="s">
        <v>24</v>
      </c>
      <c r="P4" s="15">
        <v>45417</v>
      </c>
      <c r="Q4" s="19" t="s">
        <v>32</v>
      </c>
    </row>
    <row r="5" s="2" customFormat="1" spans="1:17">
      <c r="A5" s="7">
        <v>3</v>
      </c>
      <c r="B5" s="7" t="s">
        <v>33</v>
      </c>
      <c r="C5" s="7" t="s">
        <v>34</v>
      </c>
      <c r="D5" s="7">
        <v>126.9</v>
      </c>
      <c r="E5" s="7">
        <v>5764.1</v>
      </c>
      <c r="F5" s="7">
        <v>731464</v>
      </c>
      <c r="G5" s="7" t="s">
        <v>35</v>
      </c>
      <c r="H5" s="7">
        <v>3000</v>
      </c>
      <c r="I5" s="13">
        <f t="shared" si="2"/>
        <v>434.059405940594</v>
      </c>
      <c r="J5" s="14">
        <f t="shared" si="1"/>
        <v>2565.94059405941</v>
      </c>
      <c r="K5" s="20" t="s">
        <v>36</v>
      </c>
      <c r="L5" s="20" t="s">
        <v>37</v>
      </c>
      <c r="M5" s="7" t="s">
        <v>31</v>
      </c>
      <c r="N5" s="7">
        <v>18099582213</v>
      </c>
      <c r="O5" s="7" t="s">
        <v>24</v>
      </c>
      <c r="P5" s="15">
        <v>45446</v>
      </c>
      <c r="Q5" s="19" t="s">
        <v>38</v>
      </c>
    </row>
    <row r="6" s="2" customFormat="1" spans="1:17">
      <c r="A6" s="7">
        <v>4</v>
      </c>
      <c r="B6" s="7" t="s">
        <v>39</v>
      </c>
      <c r="C6" s="7" t="s">
        <v>40</v>
      </c>
      <c r="D6" s="7">
        <v>132.34</v>
      </c>
      <c r="E6" s="7">
        <v>5098</v>
      </c>
      <c r="F6" s="7">
        <v>674669</v>
      </c>
      <c r="G6" s="7" t="s">
        <v>41</v>
      </c>
      <c r="H6" s="7">
        <v>3000</v>
      </c>
      <c r="I6" s="13">
        <f t="shared" si="2"/>
        <v>434.059405940594</v>
      </c>
      <c r="J6" s="14">
        <f t="shared" si="1"/>
        <v>2565.94059405941</v>
      </c>
      <c r="K6" s="20" t="s">
        <v>42</v>
      </c>
      <c r="L6" s="20" t="s">
        <v>43</v>
      </c>
      <c r="M6" s="7" t="s">
        <v>31</v>
      </c>
      <c r="N6" s="7">
        <v>15899010714</v>
      </c>
      <c r="O6" s="7" t="s">
        <v>24</v>
      </c>
      <c r="P6" s="15">
        <v>45469</v>
      </c>
      <c r="Q6" s="19" t="s">
        <v>44</v>
      </c>
    </row>
    <row r="7" s="2" customFormat="1" spans="1:17">
      <c r="A7" s="7">
        <v>5</v>
      </c>
      <c r="B7" s="7" t="s">
        <v>45</v>
      </c>
      <c r="C7" s="7" t="s">
        <v>46</v>
      </c>
      <c r="D7" s="7">
        <v>572.65</v>
      </c>
      <c r="E7" s="7">
        <v>7000</v>
      </c>
      <c r="F7" s="7">
        <v>4008550</v>
      </c>
      <c r="G7" s="7" t="s">
        <v>47</v>
      </c>
      <c r="H7" s="7">
        <f t="shared" si="0"/>
        <v>80171</v>
      </c>
      <c r="I7" s="13">
        <v>18400.71</v>
      </c>
      <c r="J7" s="14">
        <f t="shared" si="1"/>
        <v>61770.29</v>
      </c>
      <c r="K7" s="20" t="s">
        <v>48</v>
      </c>
      <c r="L7" s="20" t="s">
        <v>49</v>
      </c>
      <c r="M7" s="7" t="s">
        <v>31</v>
      </c>
      <c r="N7" s="7">
        <v>19990632762</v>
      </c>
      <c r="O7" s="7" t="s">
        <v>24</v>
      </c>
      <c r="P7" s="15">
        <v>45417</v>
      </c>
      <c r="Q7" s="19" t="s">
        <v>50</v>
      </c>
    </row>
    <row r="8" s="2" customFormat="1" spans="1:17">
      <c r="A8" s="7">
        <v>6</v>
      </c>
      <c r="B8" s="7" t="s">
        <v>51</v>
      </c>
      <c r="C8" s="7" t="s">
        <v>52</v>
      </c>
      <c r="D8" s="7">
        <v>50.67</v>
      </c>
      <c r="E8" s="7">
        <v>18124.45</v>
      </c>
      <c r="F8" s="7">
        <v>918366</v>
      </c>
      <c r="G8" s="7" t="s">
        <v>53</v>
      </c>
      <c r="H8" s="8">
        <f t="shared" si="0"/>
        <v>18367.32</v>
      </c>
      <c r="I8" s="16">
        <v>6728.87</v>
      </c>
      <c r="J8" s="14">
        <f t="shared" si="1"/>
        <v>11638.45</v>
      </c>
      <c r="K8" s="20" t="s">
        <v>54</v>
      </c>
      <c r="L8" s="20" t="s">
        <v>55</v>
      </c>
      <c r="M8" s="7" t="s">
        <v>56</v>
      </c>
      <c r="N8" s="7">
        <v>15509963066</v>
      </c>
      <c r="O8" s="7" t="s">
        <v>24</v>
      </c>
      <c r="P8" s="15">
        <v>45474</v>
      </c>
      <c r="Q8" s="19" t="s">
        <v>32</v>
      </c>
    </row>
    <row r="9" s="2" customFormat="1" spans="1:17">
      <c r="A9" s="7">
        <v>7</v>
      </c>
      <c r="B9" s="7" t="s">
        <v>51</v>
      </c>
      <c r="C9" s="7" t="s">
        <v>57</v>
      </c>
      <c r="D9" s="7">
        <v>50.67</v>
      </c>
      <c r="E9" s="7">
        <v>18124.45</v>
      </c>
      <c r="F9" s="7">
        <v>918366</v>
      </c>
      <c r="G9" s="7" t="s">
        <v>53</v>
      </c>
      <c r="H9" s="8">
        <f t="shared" si="0"/>
        <v>18367.32</v>
      </c>
      <c r="I9" s="17"/>
      <c r="J9" s="14">
        <f t="shared" si="1"/>
        <v>18367.32</v>
      </c>
      <c r="K9" s="20" t="s">
        <v>54</v>
      </c>
      <c r="L9" s="20" t="s">
        <v>55</v>
      </c>
      <c r="M9" s="7" t="s">
        <v>56</v>
      </c>
      <c r="N9" s="7">
        <v>15509963066</v>
      </c>
      <c r="O9" s="7" t="s">
        <v>24</v>
      </c>
      <c r="P9" s="15">
        <v>45474</v>
      </c>
      <c r="Q9" s="19" t="s">
        <v>32</v>
      </c>
    </row>
    <row r="10" s="2" customFormat="1" spans="1:17">
      <c r="A10" s="7">
        <v>8</v>
      </c>
      <c r="B10" s="5" t="s">
        <v>58</v>
      </c>
      <c r="C10" s="7" t="s">
        <v>59</v>
      </c>
      <c r="D10" s="7">
        <v>115.59</v>
      </c>
      <c r="E10" s="7">
        <v>5341.38</v>
      </c>
      <c r="F10" s="7">
        <v>617410</v>
      </c>
      <c r="G10" s="7" t="s">
        <v>60</v>
      </c>
      <c r="H10" s="7">
        <v>3000</v>
      </c>
      <c r="I10" s="13">
        <f>(H10/1.01-800)*20%</f>
        <v>434.059405940594</v>
      </c>
      <c r="J10" s="14">
        <f t="shared" si="1"/>
        <v>2565.94059405941</v>
      </c>
      <c r="K10" s="20" t="s">
        <v>61</v>
      </c>
      <c r="L10" s="20" t="s">
        <v>62</v>
      </c>
      <c r="M10" s="7" t="s">
        <v>56</v>
      </c>
      <c r="N10" s="7">
        <v>13899074839</v>
      </c>
      <c r="O10" s="15" t="s">
        <v>24</v>
      </c>
      <c r="P10" s="15">
        <v>44963</v>
      </c>
      <c r="Q10" s="19" t="s">
        <v>50</v>
      </c>
    </row>
    <row r="11" s="2" customFormat="1" spans="1:17">
      <c r="A11" s="7">
        <v>9</v>
      </c>
      <c r="B11" s="7" t="s">
        <v>63</v>
      </c>
      <c r="C11" s="7" t="s">
        <v>64</v>
      </c>
      <c r="D11" s="7">
        <v>117.84</v>
      </c>
      <c r="E11" s="7">
        <v>5920.84</v>
      </c>
      <c r="F11" s="7">
        <v>697712</v>
      </c>
      <c r="G11" s="7" t="s">
        <v>65</v>
      </c>
      <c r="H11" s="7">
        <v>3000</v>
      </c>
      <c r="I11" s="7"/>
      <c r="J11" s="7">
        <f t="shared" ref="J4:J18" si="3">H11-I11</f>
        <v>3000</v>
      </c>
      <c r="K11" s="20" t="s">
        <v>66</v>
      </c>
      <c r="L11" s="7"/>
      <c r="M11" s="7"/>
      <c r="N11" s="7">
        <v>18599824603</v>
      </c>
      <c r="O11" s="7" t="s">
        <v>67</v>
      </c>
      <c r="P11" s="15">
        <v>45415</v>
      </c>
      <c r="Q11" s="19" t="s">
        <v>68</v>
      </c>
    </row>
    <row r="12" s="2" customFormat="1" spans="1:17">
      <c r="A12" s="7">
        <v>10</v>
      </c>
      <c r="B12" s="7" t="s">
        <v>69</v>
      </c>
      <c r="C12" s="7" t="s">
        <v>70</v>
      </c>
      <c r="D12" s="7">
        <v>126.5</v>
      </c>
      <c r="E12" s="7">
        <v>6017.38</v>
      </c>
      <c r="F12" s="7">
        <v>761199</v>
      </c>
      <c r="G12" s="7" t="s">
        <v>71</v>
      </c>
      <c r="H12" s="7">
        <v>3000</v>
      </c>
      <c r="I12" s="7"/>
      <c r="J12" s="7">
        <f t="shared" si="3"/>
        <v>3000</v>
      </c>
      <c r="K12" s="20" t="s">
        <v>72</v>
      </c>
      <c r="L12" s="7"/>
      <c r="M12" s="7"/>
      <c r="N12" s="7">
        <v>13919256233</v>
      </c>
      <c r="O12" s="7" t="s">
        <v>67</v>
      </c>
      <c r="P12" s="15">
        <v>45464</v>
      </c>
      <c r="Q12" s="19" t="s">
        <v>73</v>
      </c>
    </row>
    <row r="13" s="2" customFormat="1" spans="1:17">
      <c r="A13" s="7">
        <v>11</v>
      </c>
      <c r="B13" s="7" t="s">
        <v>74</v>
      </c>
      <c r="C13" s="7" t="s">
        <v>75</v>
      </c>
      <c r="D13" s="7">
        <v>132.34</v>
      </c>
      <c r="E13" s="7">
        <v>5138.28</v>
      </c>
      <c r="F13" s="7">
        <v>680000</v>
      </c>
      <c r="G13" s="7" t="s">
        <v>76</v>
      </c>
      <c r="H13" s="7">
        <v>3000</v>
      </c>
      <c r="I13" s="7"/>
      <c r="J13" s="7">
        <f t="shared" si="3"/>
        <v>3000</v>
      </c>
      <c r="K13" s="20" t="s">
        <v>77</v>
      </c>
      <c r="L13" s="7"/>
      <c r="M13" s="7"/>
      <c r="N13" s="7">
        <v>19861831228</v>
      </c>
      <c r="O13" s="7" t="s">
        <v>67</v>
      </c>
      <c r="P13" s="15">
        <v>45455</v>
      </c>
      <c r="Q13" s="19" t="s">
        <v>73</v>
      </c>
    </row>
    <row r="14" s="2" customFormat="1" spans="1:17">
      <c r="A14" s="7">
        <v>12</v>
      </c>
      <c r="B14" s="9" t="s">
        <v>78</v>
      </c>
      <c r="C14" s="9" t="s">
        <v>79</v>
      </c>
      <c r="D14" s="9">
        <v>147.09</v>
      </c>
      <c r="E14" s="9">
        <v>6118.7</v>
      </c>
      <c r="F14" s="9">
        <v>900000</v>
      </c>
      <c r="G14" s="9" t="s">
        <v>80</v>
      </c>
      <c r="H14" s="7">
        <v>3000</v>
      </c>
      <c r="I14" s="18"/>
      <c r="J14" s="7">
        <f t="shared" si="3"/>
        <v>3000</v>
      </c>
      <c r="K14" s="21" t="s">
        <v>81</v>
      </c>
      <c r="L14" s="9"/>
      <c r="M14" s="9"/>
      <c r="N14" s="9">
        <v>13565067176</v>
      </c>
      <c r="O14" s="7" t="s">
        <v>67</v>
      </c>
      <c r="P14" s="15">
        <v>45463</v>
      </c>
      <c r="Q14" s="19" t="s">
        <v>73</v>
      </c>
    </row>
    <row r="15" s="2" customFormat="1" spans="1:17">
      <c r="A15" s="7">
        <v>13</v>
      </c>
      <c r="B15" s="7" t="s">
        <v>82</v>
      </c>
      <c r="C15" s="7" t="s">
        <v>83</v>
      </c>
      <c r="D15" s="7">
        <v>126.9</v>
      </c>
      <c r="E15" s="7">
        <v>5930</v>
      </c>
      <c r="F15" s="7">
        <v>752517</v>
      </c>
      <c r="G15" s="7" t="s">
        <v>84</v>
      </c>
      <c r="H15" s="7">
        <v>3000</v>
      </c>
      <c r="I15" s="7"/>
      <c r="J15" s="7">
        <f t="shared" si="3"/>
        <v>3000</v>
      </c>
      <c r="K15" s="20" t="s">
        <v>85</v>
      </c>
      <c r="L15" s="7"/>
      <c r="M15" s="7"/>
      <c r="N15" s="7">
        <v>15147374478</v>
      </c>
      <c r="O15" s="7" t="s">
        <v>67</v>
      </c>
      <c r="P15" s="15">
        <v>45417</v>
      </c>
      <c r="Q15" s="19" t="s">
        <v>38</v>
      </c>
    </row>
    <row r="16" s="2" customFormat="1" spans="1:17">
      <c r="A16" s="7">
        <v>14</v>
      </c>
      <c r="B16" s="7" t="s">
        <v>86</v>
      </c>
      <c r="C16" s="7" t="s">
        <v>87</v>
      </c>
      <c r="D16" s="7">
        <v>107.98</v>
      </c>
      <c r="E16" s="7">
        <v>5660</v>
      </c>
      <c r="F16" s="7">
        <v>611167</v>
      </c>
      <c r="G16" s="7" t="s">
        <v>88</v>
      </c>
      <c r="H16" s="7">
        <v>3000</v>
      </c>
      <c r="I16" s="7"/>
      <c r="J16" s="7">
        <f t="shared" si="3"/>
        <v>3000</v>
      </c>
      <c r="K16" s="20" t="s">
        <v>89</v>
      </c>
      <c r="L16" s="7"/>
      <c r="M16" s="7"/>
      <c r="N16" s="7">
        <v>13369960567</v>
      </c>
      <c r="O16" s="7" t="s">
        <v>67</v>
      </c>
      <c r="P16" s="15">
        <v>45137</v>
      </c>
      <c r="Q16" s="19" t="s">
        <v>38</v>
      </c>
    </row>
    <row r="17" s="2" customFormat="1" ht="42.75" spans="1:17">
      <c r="A17" s="7">
        <v>15</v>
      </c>
      <c r="B17" s="5" t="s">
        <v>90</v>
      </c>
      <c r="C17" s="5" t="s">
        <v>91</v>
      </c>
      <c r="D17" s="5">
        <v>86.14</v>
      </c>
      <c r="E17" s="5">
        <v>5038.31</v>
      </c>
      <c r="F17" s="5">
        <v>434000</v>
      </c>
      <c r="G17" s="5" t="s">
        <v>92</v>
      </c>
      <c r="H17" s="7">
        <v>1500</v>
      </c>
      <c r="I17" s="7"/>
      <c r="J17" s="7">
        <f t="shared" si="3"/>
        <v>1500</v>
      </c>
      <c r="K17" s="7"/>
      <c r="L17" s="7"/>
      <c r="M17" s="7"/>
      <c r="N17" s="7">
        <v>15809968080</v>
      </c>
      <c r="O17" s="7" t="s">
        <v>67</v>
      </c>
      <c r="P17" s="15">
        <v>45426</v>
      </c>
      <c r="Q17" s="19" t="s">
        <v>93</v>
      </c>
    </row>
    <row r="18" s="2" customFormat="1" spans="1:17">
      <c r="A18" s="7"/>
      <c r="B18" s="7"/>
      <c r="C18" s="7"/>
      <c r="D18" s="7"/>
      <c r="E18" s="7"/>
      <c r="F18" s="7"/>
      <c r="G18" s="7"/>
      <c r="H18" s="10">
        <f>SUM(H3:H17)</f>
        <v>166720.64</v>
      </c>
      <c r="I18" s="10">
        <f>SUM(I3:I17)</f>
        <v>29767.2076237624</v>
      </c>
      <c r="J18" s="7">
        <f t="shared" si="3"/>
        <v>136953.432376238</v>
      </c>
      <c r="K18" s="7"/>
      <c r="L18" s="7"/>
      <c r="M18" s="7"/>
      <c r="N18" s="7"/>
      <c r="O18" s="7"/>
      <c r="P18" s="7"/>
      <c r="Q18" s="19"/>
    </row>
  </sheetData>
  <mergeCells count="2">
    <mergeCell ref="A1:Q1"/>
    <mergeCell ref="I8:I9"/>
  </mergeCells>
  <conditionalFormatting sqref="B2">
    <cfRule type="duplicateValues" dxfId="0" priority="16"/>
  </conditionalFormatting>
  <conditionalFormatting sqref="B3">
    <cfRule type="duplicateValues" dxfId="0" priority="17"/>
  </conditionalFormatting>
  <conditionalFormatting sqref="B10">
    <cfRule type="duplicateValues" dxfId="0" priority="13"/>
    <cfRule type="duplicateValues" dxfId="0" priority="12"/>
    <cfRule type="duplicateValues" dxfId="0" priority="11"/>
  </conditionalFormatting>
  <conditionalFormatting sqref="B1:B2">
    <cfRule type="duplicateValues" dxfId="0" priority="15"/>
    <cfRule type="duplicateValues" dxfId="0" priority="14"/>
  </conditionalFormatting>
  <pageMargins left="0.354166666666667" right="0.432638888888889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2024.6客介明细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沁园春·锦 赵江龙15899005835</cp:lastModifiedBy>
  <dcterms:created xsi:type="dcterms:W3CDTF">2023-05-12T11:15:00Z</dcterms:created>
  <dcterms:modified xsi:type="dcterms:W3CDTF">2024-08-27T11:00:28Z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0199914097BA410CA4536E03B058AC81_12</vt:lpwstr>
  </property>
</Properties>
</file>