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00" windowHeight="12375" activeTab="1"/>
  </bookViews>
  <sheets>
    <sheet name="塔克拉克水电站2023年" sheetId="2" r:id="rId1"/>
    <sheet name="塔克拉克水电站2024年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<sst xmlns="http://schemas.openxmlformats.org/spreadsheetml/2006/main" count="60" uniqueCount="43">
  <si>
    <t>通力塔格拉克水电站结算明细表</t>
  </si>
  <si>
    <t>上网电量</t>
  </si>
  <si>
    <t>累计上网电量</t>
  </si>
  <si>
    <t>金额</t>
  </si>
  <si>
    <t>备注</t>
  </si>
  <si>
    <t>2023年</t>
  </si>
  <si>
    <t>4月</t>
  </si>
  <si>
    <t>已支付</t>
  </si>
  <si>
    <t>5月</t>
  </si>
  <si>
    <t>6月</t>
  </si>
  <si>
    <t>7月</t>
  </si>
  <si>
    <t>8月</t>
  </si>
  <si>
    <t>9月</t>
  </si>
  <si>
    <t>10月</t>
  </si>
  <si>
    <t>11月</t>
  </si>
  <si>
    <t>12月</t>
  </si>
  <si>
    <t>2024年</t>
  </si>
  <si>
    <t>1月</t>
  </si>
  <si>
    <t>2月</t>
  </si>
  <si>
    <t>未支付</t>
  </si>
  <si>
    <t>3月</t>
  </si>
  <si>
    <t>合计</t>
  </si>
  <si>
    <t>基数内运维费：</t>
  </si>
  <si>
    <t>1500000元</t>
  </si>
  <si>
    <t>超过基数部分售电量：</t>
  </si>
  <si>
    <t>超过基数部分运维费：</t>
  </si>
  <si>
    <t>年度应支付运维费合计：1948900元</t>
  </si>
  <si>
    <t>本期应支付元：698900元</t>
  </si>
  <si>
    <t>塔格拉克水电站运维费结算单（内部）</t>
  </si>
  <si>
    <t>合同名称</t>
  </si>
  <si>
    <t>甲方：</t>
  </si>
  <si>
    <t>新疆通力塔格拉克水电有限公司</t>
  </si>
  <si>
    <t>乙方：</t>
  </si>
  <si>
    <t>创晅（上海）科技服务有限责任公司</t>
  </si>
  <si>
    <t>运维费金额</t>
  </si>
  <si>
    <t>2024年度运维考核情况</t>
  </si>
  <si>
    <t>时间</t>
  </si>
  <si>
    <t>售电量（kwh）</t>
  </si>
  <si>
    <t>应结算运维费（元）</t>
  </si>
  <si>
    <t>月预付运维费（元）</t>
  </si>
  <si>
    <t>应付运维费余额（元）</t>
  </si>
  <si>
    <t>合计：</t>
  </si>
  <si>
    <t>本期应支付运维费125000元
制表： 何昱珉                                                                       日期： 2024年10月20日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</si>
</sst>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);[Red]\(#,##0.00\)"/>
  </numFmts>
  <fonts count="27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0.5"/>
      <color rgb="FF333333"/>
      <name val="Tahoma"/>
      <charset val="134"/>
    </font>
    <font>
      <sz val="14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57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76" fontId="7" fillId="0" borderId="6" xfId="0" applyNumberFormat="1" applyFont="1" applyFill="1" applyBorder="1" applyAlignment="1">
      <alignment horizontal="center" vertical="center" wrapText="1"/>
    </xf>
    <xf numFmtId="43" fontId="7" fillId="0" borderId="2" xfId="0" applyNumberFormat="1" applyFont="1" applyFill="1" applyBorder="1" applyAlignment="1">
      <alignment horizontal="center" vertical="center" wrapText="1"/>
    </xf>
    <xf numFmtId="43" fontId="7" fillId="0" borderId="4" xfId="0" applyNumberFormat="1" applyFont="1" applyFill="1" applyBorder="1" applyAlignment="1">
      <alignment horizontal="center" vertical="center" wrapText="1"/>
    </xf>
    <xf numFmtId="43" fontId="6" fillId="0" borderId="1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43" fontId="6" fillId="0" borderId="1" xfId="0" applyNumberFormat="1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43" fontId="6" fillId="0" borderId="5" xfId="0" applyNumberFormat="1" applyFont="1" applyFill="1" applyBorder="1" applyAlignment="1">
      <alignment horizontal="center" vertical="center"/>
    </xf>
    <xf numFmtId="43" fontId="6" fillId="0" borderId="9" xfId="0" applyNumberFormat="1" applyFont="1" applyFill="1" applyBorder="1" applyAlignment="1">
      <alignment horizontal="center" vertical="center"/>
    </xf>
    <xf numFmtId="43" fontId="6" fillId="0" borderId="10" xfId="0" applyNumberFormat="1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3" fontId="6" fillId="0" borderId="2" xfId="0" applyNumberFormat="1" applyFont="1" applyBorder="1" applyAlignment="1">
      <alignment horizontal="center" vertical="center"/>
    </xf>
    <xf numFmtId="43" fontId="6" fillId="0" borderId="4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H19"/>
  <sheetViews>
    <sheetView zoomScale="85" zoomScaleNormal="85" topLeftCell="B1" workbookViewId="0">
      <selection activeCell="G18" sqref="G18"/>
    </sheetView>
  </sheetViews>
  <sheetFormatPr defaultColWidth="9" defaultRowHeight="13.5" outlineLevelCol="7"/>
  <cols>
    <col min="1" max="1" width="5.44166666666667" style="1" customWidth="1"/>
    <col min="2" max="3" width="9" style="1"/>
    <col min="4" max="4" width="18.7833333333333" style="1" customWidth="1"/>
    <col min="5" max="5" width="24.125" style="1" customWidth="1"/>
    <col min="6" max="6" width="10.25" style="1" customWidth="1"/>
    <col min="7" max="7" width="24.75" style="1" customWidth="1"/>
    <col min="8" max="8" width="14.3333333333333" style="1" customWidth="1"/>
    <col min="9" max="16384" width="9" style="1"/>
  </cols>
  <sheetData>
    <row r="2" ht="23" customHeight="1" spans="2:8">
      <c r="B2" s="13" t="s">
        <v>0</v>
      </c>
      <c r="C2" s="13"/>
      <c r="D2" s="13"/>
      <c r="E2" s="13"/>
      <c r="F2" s="13"/>
      <c r="G2" s="13"/>
      <c r="H2" s="13"/>
    </row>
    <row r="3" ht="18" customHeight="1"/>
    <row r="4" ht="20" customHeight="1" spans="2:8">
      <c r="B4" s="14"/>
      <c r="C4" s="14"/>
      <c r="D4" s="14" t="s">
        <v>1</v>
      </c>
      <c r="E4" s="15" t="s">
        <v>2</v>
      </c>
      <c r="F4" s="16"/>
      <c r="G4" s="14" t="s">
        <v>3</v>
      </c>
      <c r="H4" s="14" t="s">
        <v>4</v>
      </c>
    </row>
    <row r="5" ht="20" customHeight="1" spans="2:8">
      <c r="B5" s="17" t="s">
        <v>5</v>
      </c>
      <c r="C5" s="14" t="s">
        <v>6</v>
      </c>
      <c r="D5" s="18">
        <v>2049600</v>
      </c>
      <c r="E5" s="19">
        <v>2049600</v>
      </c>
      <c r="F5" s="20"/>
      <c r="G5" s="21">
        <v>125000</v>
      </c>
      <c r="H5" s="14" t="s">
        <v>7</v>
      </c>
    </row>
    <row r="6" ht="20" customHeight="1" spans="2:8">
      <c r="B6" s="22"/>
      <c r="C6" s="14" t="s">
        <v>8</v>
      </c>
      <c r="D6" s="18">
        <v>5780880</v>
      </c>
      <c r="E6" s="19">
        <v>7830480</v>
      </c>
      <c r="F6" s="20"/>
      <c r="G6" s="21">
        <v>125000</v>
      </c>
      <c r="H6" s="14" t="s">
        <v>7</v>
      </c>
    </row>
    <row r="7" ht="20" customHeight="1" spans="2:8">
      <c r="B7" s="22"/>
      <c r="C7" s="14" t="s">
        <v>9</v>
      </c>
      <c r="D7" s="18">
        <v>6548640</v>
      </c>
      <c r="E7" s="19">
        <v>14379120</v>
      </c>
      <c r="F7" s="20"/>
      <c r="G7" s="21">
        <v>125000</v>
      </c>
      <c r="H7" s="14" t="s">
        <v>7</v>
      </c>
    </row>
    <row r="8" ht="20" customHeight="1" spans="2:8">
      <c r="B8" s="22"/>
      <c r="C8" s="14" t="s">
        <v>10</v>
      </c>
      <c r="D8" s="18">
        <v>9801120</v>
      </c>
      <c r="E8" s="19">
        <v>24180240</v>
      </c>
      <c r="F8" s="20"/>
      <c r="G8" s="21">
        <v>125000</v>
      </c>
      <c r="H8" s="14" t="s">
        <v>7</v>
      </c>
    </row>
    <row r="9" ht="20" customHeight="1" spans="2:8">
      <c r="B9" s="22"/>
      <c r="C9" s="14" t="s">
        <v>11</v>
      </c>
      <c r="D9" s="18">
        <v>9498720</v>
      </c>
      <c r="E9" s="19">
        <v>33678960</v>
      </c>
      <c r="F9" s="20"/>
      <c r="G9" s="21">
        <v>125000</v>
      </c>
      <c r="H9" s="14" t="s">
        <v>7</v>
      </c>
    </row>
    <row r="10" ht="20" customHeight="1" spans="2:8">
      <c r="B10" s="22"/>
      <c r="C10" s="14" t="s">
        <v>12</v>
      </c>
      <c r="D10" s="18">
        <v>9140880</v>
      </c>
      <c r="E10" s="19">
        <v>42819840</v>
      </c>
      <c r="F10" s="20"/>
      <c r="G10" s="21">
        <v>125000</v>
      </c>
      <c r="H10" s="14" t="s">
        <v>7</v>
      </c>
    </row>
    <row r="11" ht="20" customHeight="1" spans="2:8">
      <c r="B11" s="22"/>
      <c r="C11" s="14" t="s">
        <v>13</v>
      </c>
      <c r="D11" s="18">
        <v>8080240</v>
      </c>
      <c r="E11" s="19">
        <v>50900080</v>
      </c>
      <c r="F11" s="20"/>
      <c r="G11" s="21">
        <v>125000</v>
      </c>
      <c r="H11" s="14" t="s">
        <v>7</v>
      </c>
    </row>
    <row r="12" ht="20" customHeight="1" spans="2:8">
      <c r="B12" s="22"/>
      <c r="C12" s="14" t="s">
        <v>14</v>
      </c>
      <c r="D12" s="18">
        <v>4940880</v>
      </c>
      <c r="E12" s="19">
        <v>55840960</v>
      </c>
      <c r="F12" s="20"/>
      <c r="G12" s="21">
        <v>125000</v>
      </c>
      <c r="H12" s="14" t="s">
        <v>7</v>
      </c>
    </row>
    <row r="13" ht="20" customHeight="1" spans="2:8">
      <c r="B13" s="23"/>
      <c r="C13" s="14" t="s">
        <v>15</v>
      </c>
      <c r="D13" s="18">
        <v>3758720</v>
      </c>
      <c r="E13" s="19">
        <v>59599680</v>
      </c>
      <c r="F13" s="20"/>
      <c r="G13" s="21">
        <v>125000</v>
      </c>
      <c r="H13" s="14" t="s">
        <v>7</v>
      </c>
    </row>
    <row r="14" ht="20" customHeight="1" spans="2:8">
      <c r="B14" s="24" t="s">
        <v>16</v>
      </c>
      <c r="C14" s="25" t="s">
        <v>17</v>
      </c>
      <c r="D14" s="26">
        <v>3605280</v>
      </c>
      <c r="E14" s="19">
        <v>63204960</v>
      </c>
      <c r="F14" s="20"/>
      <c r="G14" s="27">
        <v>125000</v>
      </c>
      <c r="H14" s="25" t="s">
        <v>7</v>
      </c>
    </row>
    <row r="15" ht="20" customHeight="1" spans="2:8">
      <c r="B15" s="28"/>
      <c r="C15" s="25" t="s">
        <v>18</v>
      </c>
      <c r="D15" s="26">
        <v>3016160</v>
      </c>
      <c r="E15" s="19">
        <v>66221120</v>
      </c>
      <c r="F15" s="20"/>
      <c r="G15" s="27">
        <v>125000</v>
      </c>
      <c r="H15" s="25" t="s">
        <v>19</v>
      </c>
    </row>
    <row r="16" ht="20" customHeight="1" spans="2:8">
      <c r="B16" s="28"/>
      <c r="C16" s="25" t="s">
        <v>20</v>
      </c>
      <c r="D16" s="26">
        <v>2756880</v>
      </c>
      <c r="E16" s="19">
        <v>68978000</v>
      </c>
      <c r="F16" s="20"/>
      <c r="G16" s="27">
        <v>573900</v>
      </c>
      <c r="H16" s="25" t="s">
        <v>19</v>
      </c>
    </row>
    <row r="17" ht="20" customHeight="1" spans="2:8">
      <c r="B17" s="28"/>
      <c r="C17" s="24" t="s">
        <v>21</v>
      </c>
      <c r="D17" s="29">
        <v>68978000</v>
      </c>
      <c r="E17" s="30"/>
      <c r="F17" s="31"/>
      <c r="G17" s="29">
        <v>1948900</v>
      </c>
      <c r="H17" s="24"/>
    </row>
    <row r="18" ht="20" customHeight="1" spans="2:8">
      <c r="B18" s="32" t="s">
        <v>22</v>
      </c>
      <c r="C18" s="33"/>
      <c r="D18" s="24" t="s">
        <v>23</v>
      </c>
      <c r="E18" s="24" t="s">
        <v>24</v>
      </c>
      <c r="F18" s="24">
        <f>D17-60000000</f>
        <v>8978000</v>
      </c>
      <c r="G18" s="24" t="s">
        <v>25</v>
      </c>
      <c r="H18" s="24">
        <f>F18*0.05</f>
        <v>448900</v>
      </c>
    </row>
    <row r="19" ht="25" customHeight="1" spans="2:8">
      <c r="B19" s="15" t="s">
        <v>26</v>
      </c>
      <c r="C19" s="34"/>
      <c r="D19" s="34"/>
      <c r="E19" s="34"/>
      <c r="F19" s="34"/>
      <c r="G19" s="35" t="s">
        <v>27</v>
      </c>
      <c r="H19" s="36"/>
    </row>
  </sheetData>
  <mergeCells count="20">
    <mergeCell ref="B2:H2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B18:C18"/>
    <mergeCell ref="B19:F19"/>
    <mergeCell ref="G19:H19"/>
    <mergeCell ref="B5:B13"/>
    <mergeCell ref="B14:B1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zoomScale="85" zoomScaleNormal="85" workbookViewId="0">
      <selection activeCell="A2" sqref="A2:F4"/>
    </sheetView>
  </sheetViews>
  <sheetFormatPr defaultColWidth="9" defaultRowHeight="13.5" outlineLevelCol="5"/>
  <cols>
    <col min="1" max="5" width="19.9916666666667" style="1" customWidth="1"/>
    <col min="6" max="6" width="25" style="1" customWidth="1"/>
    <col min="7" max="16384" width="9" style="1"/>
  </cols>
  <sheetData>
    <row r="1" s="1" customFormat="1" ht="39" customHeight="1" spans="1:6">
      <c r="A1" s="2" t="s">
        <v>28</v>
      </c>
      <c r="B1" s="2"/>
      <c r="C1" s="2"/>
      <c r="D1" s="2"/>
      <c r="E1" s="2"/>
      <c r="F1" s="2"/>
    </row>
    <row r="2" s="1" customFormat="1" ht="25" customHeight="1" spans="1:6">
      <c r="A2" s="3" t="s">
        <v>29</v>
      </c>
      <c r="B2" s="3"/>
      <c r="C2" s="3"/>
      <c r="D2" s="3"/>
      <c r="E2" s="3"/>
      <c r="F2" s="3"/>
    </row>
    <row r="3" s="1" customFormat="1" ht="25" customHeight="1" spans="1:6">
      <c r="A3" s="3" t="s">
        <v>30</v>
      </c>
      <c r="B3" s="4" t="s">
        <v>31</v>
      </c>
      <c r="C3" s="4"/>
      <c r="D3" s="3" t="s">
        <v>32</v>
      </c>
      <c r="E3" s="5" t="s">
        <v>33</v>
      </c>
      <c r="F3" s="5"/>
    </row>
    <row r="4" s="1" customFormat="1" ht="25" customHeight="1" spans="1:6">
      <c r="A4" s="3" t="s">
        <v>34</v>
      </c>
      <c r="B4" s="3"/>
      <c r="C4" s="3"/>
      <c r="D4" s="3"/>
      <c r="E4" s="3"/>
      <c r="F4" s="3"/>
    </row>
    <row r="5" s="1" customFormat="1" ht="25" customHeight="1" spans="1:6">
      <c r="A5" s="6" t="s">
        <v>35</v>
      </c>
      <c r="B5" s="6"/>
      <c r="C5" s="6"/>
      <c r="D5" s="6"/>
      <c r="E5" s="6"/>
      <c r="F5" s="6"/>
    </row>
    <row r="6" s="1" customFormat="1" ht="25" customHeight="1" spans="1:6">
      <c r="A6" s="3" t="s">
        <v>36</v>
      </c>
      <c r="B6" s="3" t="s">
        <v>37</v>
      </c>
      <c r="C6" s="3" t="s">
        <v>38</v>
      </c>
      <c r="D6" s="7" t="s">
        <v>39</v>
      </c>
      <c r="E6" s="7" t="s">
        <v>40</v>
      </c>
      <c r="F6" s="3" t="s">
        <v>4</v>
      </c>
    </row>
    <row r="7" s="1" customFormat="1" ht="25" customHeight="1" spans="1:6">
      <c r="A7" s="8">
        <v>45383</v>
      </c>
      <c r="B7" s="3">
        <v>2220400</v>
      </c>
      <c r="C7" s="3">
        <f>B7*260/7000</f>
        <v>82472</v>
      </c>
      <c r="D7" s="3">
        <v>125000</v>
      </c>
      <c r="E7" s="3">
        <f>C7-D7</f>
        <v>-42528</v>
      </c>
      <c r="F7" s="9" t="s">
        <v>7</v>
      </c>
    </row>
    <row r="8" s="1" customFormat="1" ht="25" customHeight="1" spans="1:6">
      <c r="A8" s="8">
        <v>45413</v>
      </c>
      <c r="B8" s="3">
        <v>7636160</v>
      </c>
      <c r="C8" s="3">
        <f>B8*260/7000</f>
        <v>283628.8</v>
      </c>
      <c r="D8" s="3">
        <v>125000</v>
      </c>
      <c r="E8" s="3">
        <f>E7+C8-D8</f>
        <v>116100.8</v>
      </c>
      <c r="F8" s="9" t="s">
        <v>7</v>
      </c>
    </row>
    <row r="9" s="1" customFormat="1" ht="25" customHeight="1" spans="1:6">
      <c r="A9" s="8">
        <v>45444</v>
      </c>
      <c r="B9" s="3">
        <v>6263600</v>
      </c>
      <c r="C9" s="3">
        <f>B9*260/7000</f>
        <v>232648</v>
      </c>
      <c r="D9" s="3">
        <v>125000</v>
      </c>
      <c r="E9" s="3">
        <f>E8+C9-D9</f>
        <v>223748.8</v>
      </c>
      <c r="F9" s="9" t="s">
        <v>7</v>
      </c>
    </row>
    <row r="10" s="1" customFormat="1" ht="25" customHeight="1" spans="1:6">
      <c r="A10" s="8">
        <v>45474</v>
      </c>
      <c r="B10" s="3">
        <v>8539440</v>
      </c>
      <c r="C10" s="3">
        <f>B10*260/7000</f>
        <v>317179.2</v>
      </c>
      <c r="D10" s="3">
        <v>125000</v>
      </c>
      <c r="E10" s="3">
        <f>E9+C10-D10</f>
        <v>415928</v>
      </c>
      <c r="F10" s="9" t="s">
        <v>19</v>
      </c>
    </row>
    <row r="11" s="1" customFormat="1" ht="25" customHeight="1" spans="1:6">
      <c r="A11" s="8">
        <v>45505</v>
      </c>
      <c r="B11" s="3">
        <v>7873600</v>
      </c>
      <c r="C11" s="3">
        <f>B11*260/7000</f>
        <v>292448</v>
      </c>
      <c r="D11" s="3">
        <v>125000</v>
      </c>
      <c r="E11" s="3">
        <f>E10+C11-D11</f>
        <v>583376</v>
      </c>
      <c r="F11" s="9" t="s">
        <v>19</v>
      </c>
    </row>
    <row r="12" s="1" customFormat="1" ht="25" customHeight="1" spans="1:6">
      <c r="A12" s="8">
        <v>45536</v>
      </c>
      <c r="B12" s="3">
        <v>6980960</v>
      </c>
      <c r="C12" s="3">
        <f>B12*260/7000</f>
        <v>259292.8</v>
      </c>
      <c r="D12" s="3">
        <v>125000</v>
      </c>
      <c r="E12" s="3">
        <f>E11+C12-D12</f>
        <v>717668.8</v>
      </c>
      <c r="F12" s="9" t="s">
        <v>19</v>
      </c>
    </row>
    <row r="13" s="1" customFormat="1" ht="25" hidden="1" customHeight="1" spans="1:6">
      <c r="A13" s="8">
        <v>45566</v>
      </c>
      <c r="B13" s="3"/>
      <c r="C13" s="3"/>
      <c r="D13" s="3"/>
      <c r="E13" s="3"/>
      <c r="F13" s="9"/>
    </row>
    <row r="14" s="1" customFormat="1" ht="25" hidden="1" customHeight="1" spans="1:6">
      <c r="A14" s="8">
        <v>45597</v>
      </c>
      <c r="B14" s="3"/>
      <c r="C14" s="3"/>
      <c r="D14" s="3"/>
      <c r="E14" s="3"/>
      <c r="F14" s="9"/>
    </row>
    <row r="15" s="1" customFormat="1" ht="25" hidden="1" customHeight="1" spans="1:6">
      <c r="A15" s="8">
        <v>45627</v>
      </c>
      <c r="B15" s="3"/>
      <c r="C15" s="3"/>
      <c r="D15" s="3"/>
      <c r="E15" s="3"/>
      <c r="F15" s="9"/>
    </row>
    <row r="16" s="1" customFormat="1" ht="25" hidden="1" customHeight="1" spans="1:6">
      <c r="A16" s="8">
        <v>45658</v>
      </c>
      <c r="B16" s="3"/>
      <c r="C16" s="3"/>
      <c r="D16" s="3"/>
      <c r="E16" s="3"/>
      <c r="F16" s="9"/>
    </row>
    <row r="17" s="1" customFormat="1" ht="25" hidden="1" customHeight="1" spans="1:6">
      <c r="A17" s="8">
        <v>45689</v>
      </c>
      <c r="B17" s="3"/>
      <c r="C17" s="3"/>
      <c r="D17" s="3"/>
      <c r="E17" s="3"/>
      <c r="F17" s="9"/>
    </row>
    <row r="18" s="1" customFormat="1" ht="25" hidden="1" customHeight="1" spans="1:6">
      <c r="A18" s="8">
        <v>45717</v>
      </c>
      <c r="B18" s="3"/>
      <c r="C18" s="3"/>
      <c r="D18" s="3"/>
      <c r="E18" s="3"/>
      <c r="F18" s="9"/>
    </row>
    <row r="19" s="1" customFormat="1" ht="25" customHeight="1" spans="1:6">
      <c r="A19" s="3" t="s">
        <v>41</v>
      </c>
      <c r="B19" s="3">
        <f>SUM(B7:B18)</f>
        <v>39514160</v>
      </c>
      <c r="C19" s="3">
        <f>SUM(C7:C18)</f>
        <v>1467668.8</v>
      </c>
      <c r="D19" s="3">
        <f>SUM(D7:D18)</f>
        <v>750000</v>
      </c>
      <c r="E19" s="3"/>
      <c r="F19" s="3"/>
    </row>
    <row r="20" s="1" customFormat="1" ht="47" customHeight="1" spans="1:6">
      <c r="A20" s="10" t="s">
        <v>42</v>
      </c>
      <c r="B20" s="11"/>
      <c r="C20" s="11"/>
      <c r="D20" s="11"/>
      <c r="E20" s="11"/>
      <c r="F20" s="12"/>
    </row>
  </sheetData>
  <mergeCells count="9">
    <mergeCell ref="A1:F1"/>
    <mergeCell ref="A2:B2"/>
    <mergeCell ref="C2:F2"/>
    <mergeCell ref="B3:C3"/>
    <mergeCell ref="E3:F3"/>
    <mergeCell ref="A4:B4"/>
    <mergeCell ref="C4:F4"/>
    <mergeCell ref="A5:F5"/>
    <mergeCell ref="A20:F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塔克拉克水电站2023年</vt:lpstr>
      <vt:lpstr>塔克拉克水电站2024年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luohaoyong</dc:creator>
  <cp:lastModifiedBy>荷笠带斜阳</cp:lastModifiedBy>
  <dcterms:created xsi:type="dcterms:W3CDTF">2023-05-09T05:08:00Z</dcterms:created>
  <dcterms:modified xsi:type="dcterms:W3CDTF">2024-10-18T10:28:39Z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B1606B76E4C3495F8BFDE343DEB370E6_13</vt:lpwstr>
  </property>
  <property fmtid="{D5CDD505-2E9C-101B-9397-08002B2CF9AE}" pid="3" name="KSOProductBuildVer">
    <vt:lpwstr>2052-12.1.0.18608</vt:lpwstr>
  </property>
</Properties>
</file>