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鸿昌电站2024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<sst xmlns="http://schemas.openxmlformats.org/spreadsheetml/2006/main" count="22" uniqueCount="18">
  <si>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托北多浪水电站运维费结算单（内部）</t>
  </si>
  <si>
    <t>合同名称</t>
  </si>
  <si>
    <t>甲方：</t>
  </si>
  <si>
    <t>新疆鸿昌能源投资有限公司</t>
  </si>
  <si>
    <t>乙方：</t>
  </si>
  <si>
    <t>创晅（上海）科技服务有限责任公司</t>
  </si>
  <si>
    <t>运维费金额</t>
  </si>
  <si>
    <t>2024年度运维考核情况</t>
  </si>
  <si>
    <t>时间</t>
  </si>
  <si>
    <t>售电量（kwh）</t>
  </si>
  <si>
    <t>应结算运维费（元）</t>
  </si>
  <si>
    <t>月预付运维费（元）</t>
  </si>
  <si>
    <t>应付运维费余额（元）</t>
  </si>
  <si>
    <t>备注</t>
  </si>
  <si>
    <t>已支付</t>
  </si>
  <si>
    <t>未支付</t>
  </si>
  <si>
    <t>合计：</t>
  </si>
  <si>
    <t>本期应支付运维费210000元
制表： 何昱珉                                                                       日期： 2024年10月20日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</si>
</sst>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rgb="FF333333"/>
      <name val="Tahoma"/>
      <charset val="134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70" zoomScaleNormal="70" workbookViewId="0">
      <selection activeCell="D19" sqref="D19"/>
    </sheetView>
  </sheetViews>
  <sheetFormatPr defaultColWidth="9" defaultRowHeight="13.5" outlineLevelCol="5"/>
  <cols>
    <col min="1" max="1" width="19.9916666666667" style="1" customWidth="1"/>
    <col min="2" max="2" width="23.75" style="1" customWidth="1"/>
    <col min="3" max="5" width="19.9916666666667" style="1" customWidth="1"/>
    <col min="6" max="6" width="25" style="1" customWidth="1"/>
    <col min="7" max="16384" width="9" style="1"/>
  </cols>
  <sheetData>
    <row r="1" s="1" customFormat="1" ht="39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3" t="s">
        <v>2</v>
      </c>
      <c r="B3" s="4" t="s">
        <v>3</v>
      </c>
      <c r="C3" s="4"/>
      <c r="D3" s="3" t="s">
        <v>4</v>
      </c>
      <c r="E3" s="5" t="s">
        <v>5</v>
      </c>
      <c r="F3" s="5"/>
    </row>
    <row r="4" s="1" customFormat="1" ht="25" customHeight="1" spans="1:6">
      <c r="A4" s="3" t="s">
        <v>6</v>
      </c>
      <c r="B4" s="3"/>
      <c r="C4" s="3"/>
      <c r="D4" s="3"/>
      <c r="E4" s="3"/>
      <c r="F4" s="3"/>
    </row>
    <row r="5" s="1" customFormat="1" ht="25" customHeight="1" spans="1:6">
      <c r="A5" s="6" t="s">
        <v>7</v>
      </c>
      <c r="B5" s="7"/>
      <c r="C5" s="8"/>
      <c r="D5" s="8"/>
      <c r="E5" s="8"/>
      <c r="F5" s="9"/>
    </row>
    <row r="6" s="1" customFormat="1" ht="25" customHeight="1" spans="1:6">
      <c r="A6" s="3" t="s">
        <v>8</v>
      </c>
      <c r="B6" s="3" t="s">
        <v>9</v>
      </c>
      <c r="C6" s="3" t="s">
        <v>10</v>
      </c>
      <c r="D6" s="10" t="s">
        <v>11</v>
      </c>
      <c r="E6" s="10" t="s">
        <v>12</v>
      </c>
      <c r="F6" s="3" t="s">
        <v>13</v>
      </c>
    </row>
    <row r="7" s="1" customFormat="1" ht="25" customHeight="1" spans="1:6">
      <c r="A7" s="11">
        <v>45383</v>
      </c>
      <c r="B7" s="3">
        <v>1124560</v>
      </c>
      <c r="C7" s="3">
        <f>B7*150/6000</f>
        <v>28114</v>
      </c>
      <c r="D7" s="3">
        <v>210000</v>
      </c>
      <c r="E7" s="3">
        <f>C7-D7</f>
        <v>-181886</v>
      </c>
      <c r="F7" s="12" t="s">
        <v>14</v>
      </c>
    </row>
    <row r="8" s="1" customFormat="1" ht="25" customHeight="1" spans="1:6">
      <c r="A8" s="11">
        <v>45413</v>
      </c>
      <c r="B8" s="3">
        <v>7635194</v>
      </c>
      <c r="C8" s="3">
        <f>B8*150/6000</f>
        <v>190879.85</v>
      </c>
      <c r="D8" s="3">
        <v>210000</v>
      </c>
      <c r="E8" s="3">
        <f>E7+C8-D8</f>
        <v>-201006.15</v>
      </c>
      <c r="F8" s="12" t="s">
        <v>14</v>
      </c>
    </row>
    <row r="9" s="1" customFormat="1" ht="25" customHeight="1" spans="1:6">
      <c r="A9" s="11">
        <v>45444</v>
      </c>
      <c r="B9" s="3">
        <v>6172231</v>
      </c>
      <c r="C9" s="3">
        <f>B9*150/6000</f>
        <v>154305.775</v>
      </c>
      <c r="D9" s="3">
        <v>210000</v>
      </c>
      <c r="E9" s="3">
        <f>E8+C9-D9</f>
        <v>-256700.375</v>
      </c>
      <c r="F9" s="12" t="s">
        <v>14</v>
      </c>
    </row>
    <row r="10" s="1" customFormat="1" ht="25" customHeight="1" spans="1:6">
      <c r="A10" s="11">
        <v>45474</v>
      </c>
      <c r="B10" s="3">
        <v>9454626</v>
      </c>
      <c r="C10" s="3">
        <f>B10*150/6000</f>
        <v>236365.65</v>
      </c>
      <c r="D10" s="3">
        <v>210000</v>
      </c>
      <c r="E10" s="3">
        <f>E9+C10-D10</f>
        <v>-230334.725</v>
      </c>
      <c r="F10" s="12" t="s">
        <v>15</v>
      </c>
    </row>
    <row r="11" s="1" customFormat="1" ht="25" customHeight="1" spans="1:6">
      <c r="A11" s="11">
        <v>45505</v>
      </c>
      <c r="B11" s="3">
        <v>7887126</v>
      </c>
      <c r="C11" s="3">
        <f>B11*150/6000</f>
        <v>197178.15</v>
      </c>
      <c r="D11" s="3">
        <v>210000</v>
      </c>
      <c r="E11" s="3">
        <f>E10+C11-D11</f>
        <v>-243156.575</v>
      </c>
      <c r="F11" s="12" t="s">
        <v>15</v>
      </c>
    </row>
    <row r="12" s="1" customFormat="1" ht="25" customHeight="1" spans="1:6">
      <c r="A12" s="11">
        <v>45536</v>
      </c>
      <c r="B12" s="3">
        <v>4663736</v>
      </c>
      <c r="C12" s="3">
        <f>B12*150/6000</f>
        <v>116593.4</v>
      </c>
      <c r="D12" s="3">
        <v>210000</v>
      </c>
      <c r="E12" s="3">
        <f>E11+C12-D12</f>
        <v>-336563.175</v>
      </c>
      <c r="F12" s="12" t="s">
        <v>15</v>
      </c>
    </row>
    <row r="13" s="1" customFormat="1" ht="25" hidden="1" customHeight="1" spans="1:6">
      <c r="A13" s="11">
        <v>45566</v>
      </c>
      <c r="B13" s="3"/>
      <c r="C13" s="3"/>
      <c r="D13" s="3"/>
      <c r="E13" s="3"/>
      <c r="F13" s="12"/>
    </row>
    <row r="14" s="1" customFormat="1" ht="25" hidden="1" customHeight="1" spans="1:6">
      <c r="A14" s="11">
        <v>45597</v>
      </c>
      <c r="B14" s="3"/>
      <c r="C14" s="3"/>
      <c r="D14" s="3"/>
      <c r="E14" s="3"/>
      <c r="F14" s="12"/>
    </row>
    <row r="15" s="1" customFormat="1" ht="25" hidden="1" customHeight="1" spans="1:6">
      <c r="A15" s="11">
        <v>45627</v>
      </c>
      <c r="B15" s="3"/>
      <c r="C15" s="3"/>
      <c r="D15" s="3"/>
      <c r="E15" s="3"/>
      <c r="F15" s="12"/>
    </row>
    <row r="16" s="1" customFormat="1" ht="25" hidden="1" customHeight="1" spans="1:6">
      <c r="A16" s="11">
        <v>45658</v>
      </c>
      <c r="B16" s="3"/>
      <c r="C16" s="3"/>
      <c r="D16" s="3"/>
      <c r="E16" s="3"/>
      <c r="F16" s="12"/>
    </row>
    <row r="17" s="1" customFormat="1" ht="25" hidden="1" customHeight="1" spans="1:6">
      <c r="A17" s="11">
        <v>45689</v>
      </c>
      <c r="B17" s="3"/>
      <c r="C17" s="3"/>
      <c r="D17" s="3"/>
      <c r="E17" s="3"/>
      <c r="F17" s="12"/>
    </row>
    <row r="18" s="1" customFormat="1" ht="25" hidden="1" customHeight="1" spans="1:6">
      <c r="A18" s="11">
        <v>45717</v>
      </c>
      <c r="B18" s="3"/>
      <c r="C18" s="3"/>
      <c r="D18" s="3"/>
      <c r="E18" s="3"/>
      <c r="F18" s="12"/>
    </row>
    <row r="19" s="1" customFormat="1" ht="25" customHeight="1" spans="1:6">
      <c r="A19" s="3" t="s">
        <v>16</v>
      </c>
      <c r="B19" s="3">
        <f>SUM(B7:B18)</f>
        <v>36937473</v>
      </c>
      <c r="C19" s="3">
        <f>SUM(C7:C9)</f>
        <v>373299.625</v>
      </c>
      <c r="D19" s="3">
        <f>SUM(D7:D18)</f>
        <v>1260000</v>
      </c>
      <c r="E19" s="3"/>
      <c r="F19" s="3"/>
    </row>
    <row r="20" s="1" customFormat="1" ht="47" customHeight="1" spans="1:6">
      <c r="A20" s="13" t="s">
        <v>17</v>
      </c>
      <c r="B20" s="14"/>
      <c r="C20" s="14"/>
      <c r="D20" s="14"/>
      <c r="E20" s="14"/>
      <c r="F20" s="15"/>
    </row>
  </sheetData>
  <mergeCells count="9">
    <mergeCell ref="A1:F1"/>
    <mergeCell ref="A2:B2"/>
    <mergeCell ref="C2:F2"/>
    <mergeCell ref="B3:C3"/>
    <mergeCell ref="E3:F3"/>
    <mergeCell ref="A4:B4"/>
    <mergeCell ref="C4:F4"/>
    <mergeCell ref="A5:F5"/>
    <mergeCell ref="A20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鸿昌电站2024年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luohaoyong</dc:creator>
  <cp:lastModifiedBy>荷笠带斜阳</cp:lastModifiedBy>
  <dcterms:created xsi:type="dcterms:W3CDTF">2023-05-09T05:08:00Z</dcterms:created>
  <dcterms:modified xsi:type="dcterms:W3CDTF">2024-10-18T10:28:36Z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B1606B76E4C3495F8BFDE343DEB370E6_13</vt:lpwstr>
  </property>
  <property fmtid="{D5CDD505-2E9C-101B-9397-08002B2CF9AE}" pid="3" name="KSOProductBuildVer">
    <vt:lpwstr>2052-12.1.0.18608</vt:lpwstr>
  </property>
</Properties>
</file>