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<sst xmlns="http://schemas.openxmlformats.org/spreadsheetml/2006/main" count="32" uniqueCount="31">
  <si>
    <r>
      <rPr>
        <b/>
        <sz val="22"/>
        <rFont val="宋体"/>
        <charset val="134"/>
      </rPr>
      <t>新疆通力瑞通建设有限公司2024年8月社保表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</si>
  <si>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</si>
  <si>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</si>
  <si>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</si>
  <si>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</si>
  <si>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</si>
  <si>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</si>
  <si>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</si>
  <si>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</si>
  <si>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</si>
  <si>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</si>
  <si>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</si>
  <si>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</si>
  <si>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</si>
  <si>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</si>
  <si>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</si>
  <si>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</si>
  <si>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</si>
  <si>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</si>
  <si>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</si>
  <si>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</si>
  <si>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</si>
  <si>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</si>
  <si>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</si>
  <si>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</si>
  <si>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</si>
  <si>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</si>
  <si>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 xml:space="preserve">421123198011020820
</t>
  </si>
  <si>
    <t>彭慧敏</t>
  </si>
  <si>
    <t>女</t>
  </si>
  <si>
    <t>挂证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</si>
</sst>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rgb="FF333333"/>
      <name val="Microsoft YaHei"/>
      <charset val="134"/>
    </font>
    <font>
      <sz val="10"/>
      <name val="宋体"/>
      <charset val="0"/>
    </font>
    <font>
      <sz val="10"/>
      <name val="Arial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26" fillId="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7" fontId="13" fillId="4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center" vertical="center"/>
    </xf>
    <xf numFmtId="176" fontId="14" fillId="5" borderId="1" xfId="0" applyNumberFormat="1" applyFont="1" applyFill="1" applyBorder="1" applyAlignment="1" applyProtection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U11" sqref="U11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5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8" t="s">
        <v>11</v>
      </c>
      <c r="N2" s="11" t="s">
        <v>12</v>
      </c>
      <c r="O2" s="11"/>
      <c r="P2" s="29" t="s">
        <v>13</v>
      </c>
      <c r="Q2" s="29"/>
      <c r="R2" s="11" t="s">
        <v>14</v>
      </c>
      <c r="S2" s="11"/>
      <c r="T2" s="11"/>
      <c r="U2" s="36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30" t="s">
        <v>20</v>
      </c>
      <c r="M3" s="28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7"/>
    </row>
    <row r="4" ht="37" customHeight="1" spans="1:21">
      <c r="A4" s="13">
        <v>1</v>
      </c>
      <c r="B4" s="14">
        <v>2238451</v>
      </c>
      <c r="C4" s="15" t="s">
        <v>27</v>
      </c>
      <c r="D4" s="16" t="s">
        <v>28</v>
      </c>
      <c r="E4" s="17" t="s">
        <v>29</v>
      </c>
      <c r="F4" s="8"/>
      <c r="G4" s="18">
        <v>4999</v>
      </c>
      <c r="H4" s="19">
        <f>ROUND(G4*0.16,2)</f>
        <v>799.84</v>
      </c>
      <c r="I4" s="19">
        <f>ROUND(G4*0.08,2)</f>
        <v>399.92</v>
      </c>
      <c r="J4" s="19">
        <f>ROUND(G4*0.005,2)</f>
        <v>25</v>
      </c>
      <c r="K4" s="19">
        <f>ROUND(G4*0.005,2)</f>
        <v>25</v>
      </c>
      <c r="L4" s="19">
        <f>ROUND(G4*0.0104,2)</f>
        <v>51.99</v>
      </c>
      <c r="M4" s="31">
        <v>4999</v>
      </c>
      <c r="N4" s="32">
        <f>M4*7.5%</f>
        <v>374.925</v>
      </c>
      <c r="O4" s="33">
        <f>ROUND(M4*0.02,2)</f>
        <v>99.98</v>
      </c>
      <c r="P4" s="34">
        <v>10</v>
      </c>
      <c r="Q4" s="33">
        <v>10</v>
      </c>
      <c r="R4" s="38">
        <f>H4+J4+L4+N4+P4</f>
        <v>1261.755</v>
      </c>
      <c r="S4" s="33">
        <f>I4+O4+K4+Q4</f>
        <v>534.9</v>
      </c>
      <c r="T4" s="39">
        <f>R4+S4</f>
        <v>1796.655</v>
      </c>
      <c r="U4" s="40" t="s">
        <v>30</v>
      </c>
    </row>
    <row r="5" ht="37" customHeight="1" spans="1:21">
      <c r="A5" s="20"/>
      <c r="B5" s="21"/>
      <c r="C5" s="22"/>
      <c r="D5" s="23"/>
      <c r="E5" s="24"/>
      <c r="F5" s="25"/>
      <c r="G5" s="20">
        <f t="shared" ref="G5:L5" si="0">SUM(G4:G4)</f>
        <v>4999</v>
      </c>
      <c r="H5" s="26">
        <f t="shared" si="0"/>
        <v>799.84</v>
      </c>
      <c r="I5" s="26">
        <f t="shared" si="0"/>
        <v>399.92</v>
      </c>
      <c r="J5" s="26">
        <f t="shared" si="0"/>
        <v>25</v>
      </c>
      <c r="K5" s="26">
        <f t="shared" si="0"/>
        <v>25</v>
      </c>
      <c r="L5" s="26">
        <f t="shared" si="0"/>
        <v>51.99</v>
      </c>
      <c r="M5" s="26">
        <f t="shared" ref="M5:T5" si="1">SUM(M4:M4)</f>
        <v>4999</v>
      </c>
      <c r="N5" s="26">
        <f t="shared" si="1"/>
        <v>374.925</v>
      </c>
      <c r="O5" s="26">
        <f t="shared" si="1"/>
        <v>99.98</v>
      </c>
      <c r="P5" s="26">
        <f t="shared" si="1"/>
        <v>10</v>
      </c>
      <c r="Q5" s="26">
        <f t="shared" si="1"/>
        <v>10</v>
      </c>
      <c r="R5" s="26">
        <f t="shared" si="1"/>
        <v>1261.755</v>
      </c>
      <c r="S5" s="26">
        <f t="shared" si="1"/>
        <v>534.9</v>
      </c>
      <c r="T5" s="41">
        <f t="shared" si="1"/>
        <v>1796.655</v>
      </c>
      <c r="U5" s="42"/>
    </row>
    <row r="6" spans="2:2">
      <c r="B6" s="27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2024-12-20T10:44:02Z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03930BDE3D564467841F54E4D4A5074A_13</vt:lpwstr>
  </property>
  <property fmtid="{D5CDD505-2E9C-101B-9397-08002B2CF9AE}" pid="3" name="KSOProductBuildVer">
    <vt:lpwstr>2052-12.1.0.19302</vt:lpwstr>
  </property>
</Properties>
</file>