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2024年1-6月土地使用税" sheetId="1" r:id="rId1"/>
    <sheet name="2024年7-12月土地使用税" sheetId="2" r:id="rId2"/>
    <sheet name="Sheet1" sheetId="3" r:id="rId3"/>
  </sheets>
  <definedNames>
    <definedName name="_xlnm._FilterDatabase" localSheetId="1" hidden="1">'2024年7-12月土地使用税'!$A$3:$G$417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王岱琛支付定金10000元，合同单价12600元，后期调房</t>
        </r>
      </text>
    </comment>
    <comment ref="B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牛亚萍定金转入</t>
        </r>
      </text>
    </comment>
    <comment ref="B8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原房主张璐燕</t>
        </r>
      </text>
    </comment>
    <comment ref="F126" authorId="0">
      <text>
        <r>
          <rPr>
            <b/>
            <sz val="9"/>
            <rFont val="宋体"/>
            <charset val="134"/>
          </rPr>
          <t>Administrator:
大小合同，实际收款13900</t>
        </r>
      </text>
    </comment>
    <comment ref="F1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实际单价13900</t>
        </r>
      </text>
    </comment>
    <comment ref="F1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实际成交价13938</t>
        </r>
      </text>
    </comment>
    <comment ref="F1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大小合同，实际单价14209</t>
        </r>
      </text>
    </comment>
    <comment ref="F1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实际单价13900</t>
        </r>
      </text>
    </comment>
    <comment ref="F1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大小合同，            实际单价13750</t>
        </r>
      </text>
    </comment>
    <comment ref="F1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成交价13751</t>
        </r>
      </text>
    </comment>
    <comment ref="B23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拆迁换房补差价
</t>
        </r>
      </text>
    </comment>
    <comment ref="B23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收丁红艳定金10000</t>
        </r>
      </text>
    </comment>
    <comment ref="B3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甲方同意乙方按8000元/平米的价格购买，甲方给乙方提供房源不低于99.57平米</t>
        </r>
      </text>
    </comment>
    <comment ref="B3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名字不一致</t>
        </r>
      </text>
    </comment>
    <comment ref="B38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杨国起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B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崔景元</t>
        </r>
      </text>
    </comment>
    <comment ref="B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收款何啸雅，2022年2月已退款</t>
        </r>
      </text>
    </comment>
    <comment ref="B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王岱琛支付定金10000元，合同单价12600元，后期调房</t>
        </r>
      </text>
    </comment>
    <comment ref="B1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马文学</t>
        </r>
      </text>
    </comment>
    <comment ref="B1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唐秀英</t>
        </r>
      </text>
    </comment>
    <comment ref="B1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牛亚萍定金转入</t>
        </r>
      </text>
    </comment>
    <comment ref="B1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原房主张璐燕</t>
        </r>
      </text>
    </comment>
    <comment ref="F263" authorId="0">
      <text>
        <r>
          <rPr>
            <b/>
            <sz val="9"/>
            <rFont val="宋体"/>
            <charset val="134"/>
          </rPr>
          <t>Administrator:
大小合同，实际收款13900</t>
        </r>
      </text>
    </comment>
    <comment ref="F2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实际单价13900</t>
        </r>
      </text>
    </comment>
    <comment ref="F2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实际成交价13938</t>
        </r>
      </text>
    </comment>
    <comment ref="F26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大小合同，实际单价14209</t>
        </r>
      </text>
    </comment>
    <comment ref="F2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实际单价13900</t>
        </r>
      </text>
    </comment>
    <comment ref="F2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大小合同，            实际单价13750</t>
        </r>
      </text>
    </comment>
    <comment ref="F28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成交价13751</t>
        </r>
      </text>
    </comment>
    <comment ref="B3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1-1-1102换房，面积96.26平，补差面积16.97平，单价12500元</t>
        </r>
      </text>
    </comment>
    <comment ref="B38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拆迁换房补差价</t>
        </r>
      </text>
    </comment>
    <comment ref="B38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拆迁换房补差价
</t>
        </r>
      </text>
    </comment>
    <comment ref="B38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拆迁换房补差价
</t>
        </r>
      </text>
    </comment>
    <comment ref="B38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收丁红艳定金10000</t>
        </r>
      </text>
    </comment>
    <comment ref="B39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拆迁换房补差价</t>
        </r>
      </text>
    </comment>
  </commentList>
</comments>
</file>

<file path=xl/sharedStrings.xml><?xml version="1.0" encoding="utf-8"?>
<sst xmlns="http://schemas.openxmlformats.org/spreadsheetml/2006/main" count="2681" uniqueCount="1296">
  <si>
    <t>房号</t>
  </si>
  <si>
    <t>业主姓名</t>
  </si>
  <si>
    <t>产权面积</t>
  </si>
  <si>
    <t>签约日期</t>
  </si>
  <si>
    <t>合同编号</t>
  </si>
  <si>
    <t>销售单价</t>
  </si>
  <si>
    <t>房屋总价</t>
  </si>
  <si>
    <t>1-102</t>
  </si>
  <si>
    <t>国红彬、孟召雪</t>
  </si>
  <si>
    <t>2021.12.21</t>
  </si>
  <si>
    <t>2021预0402111</t>
  </si>
  <si>
    <t>1-1-401</t>
  </si>
  <si>
    <t>高凯</t>
  </si>
  <si>
    <t>2021.3.18</t>
  </si>
  <si>
    <t>2021预0346765</t>
  </si>
  <si>
    <t>1-1-402</t>
  </si>
  <si>
    <t>2021.3.23</t>
  </si>
  <si>
    <t>2021预0347893</t>
  </si>
  <si>
    <t>1-1-403</t>
  </si>
  <si>
    <t>高凯（高志诚）</t>
  </si>
  <si>
    <t>2021预0347899</t>
  </si>
  <si>
    <t>1-1-404</t>
  </si>
  <si>
    <t>决海红</t>
  </si>
  <si>
    <t>2021预0347896</t>
  </si>
  <si>
    <t>1-1-501</t>
  </si>
  <si>
    <t>王淑梅</t>
  </si>
  <si>
    <t>2023.8.28</t>
  </si>
  <si>
    <t>2023预0473874</t>
  </si>
  <si>
    <t>1-1-503</t>
  </si>
  <si>
    <t>王乔华</t>
  </si>
  <si>
    <t>2021.11.11</t>
  </si>
  <si>
    <t>2021预0395725</t>
  </si>
  <si>
    <t>1-1-504</t>
  </si>
  <si>
    <t>金鑫</t>
  </si>
  <si>
    <t>2021.4.21</t>
  </si>
  <si>
    <t>2021预0353716</t>
  </si>
  <si>
    <t>1-1-505</t>
  </si>
  <si>
    <t>滕永忠（滕莉娟）</t>
  </si>
  <si>
    <t>2023.6.27</t>
  </si>
  <si>
    <t>2023预0466310</t>
  </si>
  <si>
    <t>1-1-508</t>
  </si>
  <si>
    <t>李垚</t>
  </si>
  <si>
    <t>2022.7.1</t>
  </si>
  <si>
    <t>2022预0434982</t>
  </si>
  <si>
    <t>1-1-601</t>
  </si>
  <si>
    <t>赵海燕</t>
  </si>
  <si>
    <t>2021.6.01</t>
  </si>
  <si>
    <t>2021预0364110</t>
  </si>
  <si>
    <t>1-1-606</t>
  </si>
  <si>
    <t>朱琳，常新艺（范伟东）</t>
  </si>
  <si>
    <t>2022.5.19</t>
  </si>
  <si>
    <t>2022预0429046</t>
  </si>
  <si>
    <t>1-1-608</t>
  </si>
  <si>
    <t>张龙</t>
  </si>
  <si>
    <t>2021.11.10</t>
  </si>
  <si>
    <t>2021预0395630</t>
  </si>
  <si>
    <t>1-1-701</t>
  </si>
  <si>
    <t>梁巧生、魏云华</t>
  </si>
  <si>
    <t>2022.2.22</t>
  </si>
  <si>
    <t>2022预0409346</t>
  </si>
  <si>
    <t>1-1-702</t>
  </si>
  <si>
    <t>李天才</t>
  </si>
  <si>
    <t>2022.1.19</t>
  </si>
  <si>
    <t>2022预0407381</t>
  </si>
  <si>
    <t>1-1-703</t>
  </si>
  <si>
    <t>刘文隆（张璐燕 ）</t>
  </si>
  <si>
    <t>2022.3.15</t>
  </si>
  <si>
    <t>2022预0416845</t>
  </si>
  <si>
    <t>1-1-706</t>
  </si>
  <si>
    <t>王建荣</t>
  </si>
  <si>
    <t>2022.3.21</t>
  </si>
  <si>
    <t>2022预0416844</t>
  </si>
  <si>
    <t>1-1-707</t>
  </si>
  <si>
    <t>韩朝庆</t>
  </si>
  <si>
    <t>2021.6.28</t>
  </si>
  <si>
    <t>2021预0372226</t>
  </si>
  <si>
    <t>1-1-708</t>
  </si>
  <si>
    <t>王红</t>
  </si>
  <si>
    <t>2022.2.7</t>
  </si>
  <si>
    <t>2022预0408405</t>
  </si>
  <si>
    <t>1-1-801</t>
  </si>
  <si>
    <t>赵海涛</t>
  </si>
  <si>
    <t>2022.5.12</t>
  </si>
  <si>
    <t>2022预0427990</t>
  </si>
  <si>
    <t>1-1-802</t>
  </si>
  <si>
    <t>王红文、候凤兰</t>
  </si>
  <si>
    <t>2021.4.19</t>
  </si>
  <si>
    <t>2021预0353142</t>
  </si>
  <si>
    <t>1-1-803</t>
  </si>
  <si>
    <t>曹文正、姜冰怡</t>
  </si>
  <si>
    <t>2021预0353175</t>
  </si>
  <si>
    <t>1-1-804</t>
  </si>
  <si>
    <t>周雅倩、王召辉</t>
  </si>
  <si>
    <t>2022.3.28</t>
  </si>
  <si>
    <t>2022预0418282</t>
  </si>
  <si>
    <t>1-1-807</t>
  </si>
  <si>
    <t>王永吉</t>
  </si>
  <si>
    <t>2021.6.4</t>
  </si>
  <si>
    <t>2021预0364773</t>
  </si>
  <si>
    <t>1-1-808</t>
  </si>
  <si>
    <t>徐文豪</t>
  </si>
  <si>
    <t>2022.6.21</t>
  </si>
  <si>
    <t>2022预0432609</t>
  </si>
  <si>
    <t>1-1-901</t>
  </si>
  <si>
    <t>李强、史谨</t>
  </si>
  <si>
    <t>2022.4.18</t>
  </si>
  <si>
    <t>2022预0423915</t>
  </si>
  <si>
    <t>1-1-902</t>
  </si>
  <si>
    <t>薛冰洁</t>
  </si>
  <si>
    <t>2021.4.26</t>
  </si>
  <si>
    <t>2021预0354759</t>
  </si>
  <si>
    <t>1-1-903</t>
  </si>
  <si>
    <t>张佃民（杜元忠）</t>
  </si>
  <si>
    <t>2021.3.5</t>
  </si>
  <si>
    <t>2021预0344705</t>
  </si>
  <si>
    <t>1-1-904</t>
  </si>
  <si>
    <t>申晓军</t>
  </si>
  <si>
    <t>2021.3.29</t>
  </si>
  <si>
    <t>2021预0349156</t>
  </si>
  <si>
    <t>1-1-905</t>
  </si>
  <si>
    <t>何雅昕</t>
  </si>
  <si>
    <t>2021.6.22</t>
  </si>
  <si>
    <t>2021预0369804</t>
  </si>
  <si>
    <t>1-1-907</t>
  </si>
  <si>
    <t>屠恭兰（吕国雷）</t>
  </si>
  <si>
    <t>2021.3.15</t>
  </si>
  <si>
    <t>2021预0346171</t>
  </si>
  <si>
    <t>1-1-908</t>
  </si>
  <si>
    <t>王彪</t>
  </si>
  <si>
    <t>2021.3.12</t>
  </si>
  <si>
    <t>2021预0346377</t>
  </si>
  <si>
    <t>1-1-1001</t>
  </si>
  <si>
    <t>师梅杨、高云峰</t>
  </si>
  <si>
    <t>2021.12.9</t>
  </si>
  <si>
    <t>2021预0400726</t>
  </si>
  <si>
    <t>1-1-1003</t>
  </si>
  <si>
    <t>唐剑</t>
  </si>
  <si>
    <t>2021.5.26</t>
  </si>
  <si>
    <t>2021预0362108</t>
  </si>
  <si>
    <t>1-1-1004</t>
  </si>
  <si>
    <t>张阿强</t>
  </si>
  <si>
    <t>2021.3.11</t>
  </si>
  <si>
    <t>2021预0345484</t>
  </si>
  <si>
    <t>1-1-1005</t>
  </si>
  <si>
    <t>杜佳慧</t>
  </si>
  <si>
    <t>2021.4.29</t>
  </si>
  <si>
    <t>2021预0355631</t>
  </si>
  <si>
    <t>1-1-1008</t>
  </si>
  <si>
    <t>朱涛、张莉娟(王兵、胡玲玲)</t>
  </si>
  <si>
    <t>2023.3.5</t>
  </si>
  <si>
    <t>2023预0450562</t>
  </si>
  <si>
    <t>1-1-1101</t>
  </si>
  <si>
    <t>何曙芳</t>
  </si>
  <si>
    <t>2022.4.20</t>
  </si>
  <si>
    <t>2022预0424470</t>
  </si>
  <si>
    <t>1-1-1102</t>
  </si>
  <si>
    <t>董燕、梁峰</t>
  </si>
  <si>
    <t>2022.4.21</t>
  </si>
  <si>
    <t>2022预0427530</t>
  </si>
  <si>
    <t>1-1-1103</t>
  </si>
  <si>
    <t>时也（刘云丽）</t>
  </si>
  <si>
    <t>2021.3.31</t>
  </si>
  <si>
    <t>2021预0349688</t>
  </si>
  <si>
    <t>1-1-1104</t>
  </si>
  <si>
    <t>戴启朦</t>
  </si>
  <si>
    <t>2021.5.20</t>
  </si>
  <si>
    <t>2021预0360551</t>
  </si>
  <si>
    <t>1-1-1105</t>
  </si>
  <si>
    <t>王二斌、侯凤娟</t>
  </si>
  <si>
    <t>2021.4.13</t>
  </si>
  <si>
    <t>2021预0351627</t>
  </si>
  <si>
    <t>1-1-1108</t>
  </si>
  <si>
    <t>蒋志强、于婧</t>
  </si>
  <si>
    <t>2021.10.08</t>
  </si>
  <si>
    <t>2021预0390471</t>
  </si>
  <si>
    <t>1-1-1202</t>
  </si>
  <si>
    <t>张哲伟</t>
  </si>
  <si>
    <t>2021预0355591</t>
  </si>
  <si>
    <t>1-1-1204</t>
  </si>
  <si>
    <t>魏军（任宝玲）</t>
  </si>
  <si>
    <t>2021预0346212</t>
  </si>
  <si>
    <t>1-1-1205</t>
  </si>
  <si>
    <t>伊里夏提·艾克白江</t>
  </si>
  <si>
    <t>2021.9.3</t>
  </si>
  <si>
    <t>2021预0383867</t>
  </si>
  <si>
    <t>1-1-1207</t>
  </si>
  <si>
    <t>朱桂兰‘高兵</t>
  </si>
  <si>
    <t>2021.11.15</t>
  </si>
  <si>
    <t>2021预0396289</t>
  </si>
  <si>
    <t>1-1-1208</t>
  </si>
  <si>
    <t>姜晨、刘莉</t>
  </si>
  <si>
    <t>2022.4.19</t>
  </si>
  <si>
    <t>2022预0424083</t>
  </si>
  <si>
    <t>1-1-1302</t>
  </si>
  <si>
    <t>张宏庆、陈梅</t>
  </si>
  <si>
    <t>2021.4.27</t>
  </si>
  <si>
    <t>2021预0355158</t>
  </si>
  <si>
    <t>1-1-1305</t>
  </si>
  <si>
    <t>陈洁</t>
  </si>
  <si>
    <t>2021.7.8</t>
  </si>
  <si>
    <t>2021预0374822</t>
  </si>
  <si>
    <t>1-1-1401</t>
  </si>
  <si>
    <t>郭露</t>
  </si>
  <si>
    <t>2022预0407766</t>
  </si>
  <si>
    <t>1-1-1408</t>
  </si>
  <si>
    <t>安昌辉</t>
  </si>
  <si>
    <t>2023.11.7</t>
  </si>
  <si>
    <t>2023预0495794</t>
  </si>
  <si>
    <t>1-1-1501</t>
  </si>
  <si>
    <t>贝楠、王刚</t>
  </si>
  <si>
    <t>2021.11.22</t>
  </si>
  <si>
    <t>2021预0397461</t>
  </si>
  <si>
    <t>1-1-1502</t>
  </si>
  <si>
    <t>闵航、陆云山</t>
  </si>
  <si>
    <t>2021.8.10</t>
  </si>
  <si>
    <t>2021预0380570</t>
  </si>
  <si>
    <t>1-1-1503</t>
  </si>
  <si>
    <t>孙晓双</t>
  </si>
  <si>
    <t>2021.5.10</t>
  </si>
  <si>
    <t>2021预0357486</t>
  </si>
  <si>
    <t>1-1-1506</t>
  </si>
  <si>
    <t>张静</t>
  </si>
  <si>
    <t>2021.6.10</t>
  </si>
  <si>
    <t>2021预0366459</t>
  </si>
  <si>
    <t>1-1-1507</t>
  </si>
  <si>
    <t>马瑞、鲜艳</t>
  </si>
  <si>
    <t>2021.11.9</t>
  </si>
  <si>
    <t>2021预0395515</t>
  </si>
  <si>
    <t>1-1-1508</t>
  </si>
  <si>
    <t>熊伟</t>
  </si>
  <si>
    <t>2022.2.15</t>
  </si>
  <si>
    <t>2022预0409347</t>
  </si>
  <si>
    <t>1-1-1601</t>
  </si>
  <si>
    <t>王凯舟（张菡泽）</t>
  </si>
  <si>
    <t>2021预0346379</t>
  </si>
  <si>
    <t>1-1-1602</t>
  </si>
  <si>
    <t>张金龙</t>
  </si>
  <si>
    <t>2021.5.28</t>
  </si>
  <si>
    <t>2021预0362851</t>
  </si>
  <si>
    <t>1-1-1603</t>
  </si>
  <si>
    <t>周挪</t>
  </si>
  <si>
    <t>2021.5.15</t>
  </si>
  <si>
    <t>2021预0359046</t>
  </si>
  <si>
    <t>1-1-1604</t>
  </si>
  <si>
    <t>郝静</t>
  </si>
  <si>
    <t>2021.10.8</t>
  </si>
  <si>
    <t>2021预0390511</t>
  </si>
  <si>
    <t>1-1-1605</t>
  </si>
  <si>
    <t>陆瑛</t>
  </si>
  <si>
    <t>2021预0374819</t>
  </si>
  <si>
    <t>1-1-1606</t>
  </si>
  <si>
    <t>张风伟</t>
  </si>
  <si>
    <t>2021.7.15</t>
  </si>
  <si>
    <t>2021预0376181</t>
  </si>
  <si>
    <t>1-1-1702</t>
  </si>
  <si>
    <t>梁洪江、张春兰</t>
  </si>
  <si>
    <t>2022.5.9</t>
  </si>
  <si>
    <t>2022预0427531</t>
  </si>
  <si>
    <t>1-1-1703</t>
  </si>
  <si>
    <t>刘菊花</t>
  </si>
  <si>
    <t>2021.9.14</t>
  </si>
  <si>
    <t>2021预0387455</t>
  </si>
  <si>
    <t>1-1-1704</t>
  </si>
  <si>
    <t>卜凡秋、陈慧丽</t>
  </si>
  <si>
    <t>2021.4.3</t>
  </si>
  <si>
    <t>2021预0350185</t>
  </si>
  <si>
    <t>1-1-1705</t>
  </si>
  <si>
    <t>胡威虎、卢慧娟</t>
  </si>
  <si>
    <t>2021.7.26</t>
  </si>
  <si>
    <t>2021预0377732</t>
  </si>
  <si>
    <t>1-1-1706</t>
  </si>
  <si>
    <t>张少华</t>
  </si>
  <si>
    <t>2021.5.27</t>
  </si>
  <si>
    <t>2021预0362373</t>
  </si>
  <si>
    <t>1-1-1707</t>
  </si>
  <si>
    <t>李国江、王宝莲</t>
  </si>
  <si>
    <t>2021.7.13</t>
  </si>
  <si>
    <t>2021预0375745</t>
  </si>
  <si>
    <t>1-1-1708</t>
  </si>
  <si>
    <t>张欣、张雪</t>
  </si>
  <si>
    <t>2022.6.23</t>
  </si>
  <si>
    <t>2022预0433461</t>
  </si>
  <si>
    <t>1-1-1802</t>
  </si>
  <si>
    <t>吕晓品（黄志宏）</t>
  </si>
  <si>
    <t>2022.5.6</t>
  </si>
  <si>
    <t>2022预0427862</t>
  </si>
  <si>
    <t>1-1-1803</t>
  </si>
  <si>
    <t>刘艳华</t>
  </si>
  <si>
    <t>2021.5.31</t>
  </si>
  <si>
    <t>2021预0363493</t>
  </si>
  <si>
    <t>1-1-1804</t>
  </si>
  <si>
    <t>冯准</t>
  </si>
  <si>
    <t>2021预0353734</t>
  </si>
  <si>
    <t>1-1-1808</t>
  </si>
  <si>
    <t>王胄、吴静</t>
  </si>
  <si>
    <t>2023.2.07</t>
  </si>
  <si>
    <t>2023预0446811</t>
  </si>
  <si>
    <t>1-1-1901</t>
  </si>
  <si>
    <t>路艳</t>
  </si>
  <si>
    <t>2021.3.3</t>
  </si>
  <si>
    <t>2021预0344550</t>
  </si>
  <si>
    <t>1-1-1902</t>
  </si>
  <si>
    <t>郑涛、程岩</t>
  </si>
  <si>
    <t>2021.8.23</t>
  </si>
  <si>
    <t>2021预0382980</t>
  </si>
  <si>
    <t>1-1-1904</t>
  </si>
  <si>
    <t>蒲方、康卫红</t>
  </si>
  <si>
    <t>2021预0380563</t>
  </si>
  <si>
    <t>1-1-1906</t>
  </si>
  <si>
    <t>陈小鸿</t>
  </si>
  <si>
    <t>2021预0354781</t>
  </si>
  <si>
    <t>1-1-1907</t>
  </si>
  <si>
    <t>朱忠柱、邢冬梅</t>
  </si>
  <si>
    <t>2021.6.30</t>
  </si>
  <si>
    <t>2021预0372995</t>
  </si>
  <si>
    <t>1-1-1908</t>
  </si>
  <si>
    <t>许江涌、李晓雁</t>
  </si>
  <si>
    <t>2022.7.5</t>
  </si>
  <si>
    <t>2022预0435412</t>
  </si>
  <si>
    <t>1-1-2001</t>
  </si>
  <si>
    <t>张宝续、秦博昊</t>
  </si>
  <si>
    <t>2021.5.14</t>
  </si>
  <si>
    <t>2021预0358758</t>
  </si>
  <si>
    <t>1-1-2003</t>
  </si>
  <si>
    <t>张蓝月</t>
  </si>
  <si>
    <t>2022.4.14</t>
  </si>
  <si>
    <t>2022预0423342</t>
  </si>
  <si>
    <t>1-1-2006</t>
  </si>
  <si>
    <t>王娟娟</t>
  </si>
  <si>
    <t>2021预0362319</t>
  </si>
  <si>
    <t>1-1-2007</t>
  </si>
  <si>
    <t>胡国星</t>
  </si>
  <si>
    <t>2021预0364781</t>
  </si>
  <si>
    <t>1-1-2008</t>
  </si>
  <si>
    <t>刘永远、卢秋莉</t>
  </si>
  <si>
    <t>2023.1.09</t>
  </si>
  <si>
    <t>2023预0444664</t>
  </si>
  <si>
    <t>1-1-2105</t>
  </si>
  <si>
    <t>徐建国、刘英</t>
  </si>
  <si>
    <t>2022.1.13</t>
  </si>
  <si>
    <t>2022预0406568</t>
  </si>
  <si>
    <t>1-1-2108</t>
  </si>
  <si>
    <t>曹强、刘永琴</t>
  </si>
  <si>
    <t>2023.2.21</t>
  </si>
  <si>
    <t>2023预0448692</t>
  </si>
  <si>
    <t>1-1-2201</t>
  </si>
  <si>
    <t>张海强、何小轻</t>
  </si>
  <si>
    <t>2022预0407509</t>
  </si>
  <si>
    <t>1-1-2206</t>
  </si>
  <si>
    <t>杨恺、王霞</t>
  </si>
  <si>
    <t>2021预0390501</t>
  </si>
  <si>
    <t>1-1-2207</t>
  </si>
  <si>
    <t>李斌、陶文轩</t>
  </si>
  <si>
    <t>2023.6.5</t>
  </si>
  <si>
    <t>2023预0463658</t>
  </si>
  <si>
    <t>1-1-2208</t>
  </si>
  <si>
    <t>任珊珊、高建明</t>
  </si>
  <si>
    <t>2022.7.6</t>
  </si>
  <si>
    <t>2022预0435413</t>
  </si>
  <si>
    <t>1-1-2301</t>
  </si>
  <si>
    <t>余海朝</t>
  </si>
  <si>
    <t>2022.03.15</t>
  </si>
  <si>
    <t>2022预0416658</t>
  </si>
  <si>
    <t>1-1-2307</t>
  </si>
  <si>
    <t>吕伟、邓晓红</t>
  </si>
  <si>
    <t>2021.7.23</t>
  </si>
  <si>
    <t>2021预0377224</t>
  </si>
  <si>
    <t>1-1-2308</t>
  </si>
  <si>
    <t>杨帆、冷洁</t>
  </si>
  <si>
    <t>2022.4.2</t>
  </si>
  <si>
    <t>2022预0420510</t>
  </si>
  <si>
    <t>1-1-2401</t>
  </si>
  <si>
    <t>张健、蔡栋元</t>
  </si>
  <si>
    <t>2022预0416679</t>
  </si>
  <si>
    <t>1-1-2406</t>
  </si>
  <si>
    <t>毛奕龙、杨潇</t>
  </si>
  <si>
    <t>2023.9.5</t>
  </si>
  <si>
    <t>2023预0474773</t>
  </si>
  <si>
    <t>1-1-2501</t>
  </si>
  <si>
    <t>谭艺红、赵丽君</t>
  </si>
  <si>
    <t>2022.4.1</t>
  </si>
  <si>
    <t>2022预0420754</t>
  </si>
  <si>
    <t>1-1-2508</t>
  </si>
  <si>
    <t>赵怡睿</t>
  </si>
  <si>
    <t>2022.2.16</t>
  </si>
  <si>
    <t>2022预0410239</t>
  </si>
  <si>
    <t>1-1-2601</t>
  </si>
  <si>
    <t>徐金花</t>
  </si>
  <si>
    <t>2022预0416650</t>
  </si>
  <si>
    <t>1-1-2608</t>
  </si>
  <si>
    <t>陈军、宗卫国</t>
  </si>
  <si>
    <t>2022.6.13</t>
  </si>
  <si>
    <t>2022预0431105</t>
  </si>
  <si>
    <t>1-1-2701</t>
  </si>
  <si>
    <t>余保峰</t>
  </si>
  <si>
    <t>2022预0417096</t>
  </si>
  <si>
    <t>1-1-2707</t>
  </si>
  <si>
    <t>宋子豪</t>
  </si>
  <si>
    <t>2022预0409348</t>
  </si>
  <si>
    <t>1-1-2801</t>
  </si>
  <si>
    <t>卢渤、贾廷</t>
  </si>
  <si>
    <t>2022预0433256</t>
  </si>
  <si>
    <t>1-1-2806</t>
  </si>
  <si>
    <t>薛梦琦（张璐燕）</t>
  </si>
  <si>
    <t>2022.4.11</t>
  </si>
  <si>
    <t>2022预0421890</t>
  </si>
  <si>
    <t>1-1-2808</t>
  </si>
  <si>
    <t>代潇鹏</t>
  </si>
  <si>
    <t>2023.11.9</t>
  </si>
  <si>
    <t>2023预0488120</t>
  </si>
  <si>
    <t>1-1-2901</t>
  </si>
  <si>
    <t>周帆</t>
  </si>
  <si>
    <t>2023.5.18</t>
  </si>
  <si>
    <t>2023预0461027</t>
  </si>
  <si>
    <t>1-1-2904</t>
  </si>
  <si>
    <t>宋莉、森健(张璐燕 )</t>
  </si>
  <si>
    <t>2022预0409278</t>
  </si>
  <si>
    <t>1-1-2906</t>
  </si>
  <si>
    <t>孙玉梅</t>
  </si>
  <si>
    <t>2023.9.13</t>
  </si>
  <si>
    <t>2023预045463</t>
  </si>
  <si>
    <t>1-1-2908</t>
  </si>
  <si>
    <t>张涵程</t>
  </si>
  <si>
    <t>2023.11.17</t>
  </si>
  <si>
    <t>2023预0489465</t>
  </si>
  <si>
    <t>1-1-3001</t>
  </si>
  <si>
    <t>龚江川、由玮</t>
  </si>
  <si>
    <t>2022预0418903</t>
  </si>
  <si>
    <t>1-1-3003</t>
  </si>
  <si>
    <t>郭军、张倩莹(张璐燕 )</t>
  </si>
  <si>
    <t>2022.3.23</t>
  </si>
  <si>
    <t>2022预0418464</t>
  </si>
  <si>
    <t>1-1-3101</t>
  </si>
  <si>
    <t>任瑾瑾、陈庆</t>
  </si>
  <si>
    <t>2023.3.16</t>
  </si>
  <si>
    <t>2023预0452039</t>
  </si>
  <si>
    <t>1-1-3201</t>
  </si>
  <si>
    <t>马麟、张亚宁</t>
  </si>
  <si>
    <t>2022.12.12</t>
  </si>
  <si>
    <t>2022预0441767</t>
  </si>
  <si>
    <t>2-1-101</t>
  </si>
  <si>
    <t>林轩</t>
  </si>
  <si>
    <t>2021.4.12</t>
  </si>
  <si>
    <t>2021预0351428</t>
  </si>
  <si>
    <t>2-1-102</t>
  </si>
  <si>
    <t>李国红</t>
  </si>
  <si>
    <t>2021.7.29</t>
  </si>
  <si>
    <t>2021预0378403</t>
  </si>
  <si>
    <t>2-1-104</t>
  </si>
  <si>
    <t>朱莹莹</t>
  </si>
  <si>
    <t>2021.4.20</t>
  </si>
  <si>
    <t>2021预0353323</t>
  </si>
  <si>
    <t>2-1-107</t>
  </si>
  <si>
    <t>张录华</t>
  </si>
  <si>
    <t>2021.5.24</t>
  </si>
  <si>
    <t>2021预0361314</t>
  </si>
  <si>
    <t>2-1-301</t>
  </si>
  <si>
    <t>侯新伟</t>
  </si>
  <si>
    <t>2021.9.23</t>
  </si>
  <si>
    <t>2021预0388746</t>
  </si>
  <si>
    <t>2-1-302</t>
  </si>
  <si>
    <t>王宁宁</t>
  </si>
  <si>
    <t>2021.9.17</t>
  </si>
  <si>
    <t>2021预0388151</t>
  </si>
  <si>
    <t>2-1-401</t>
  </si>
  <si>
    <t>罗浩涌</t>
  </si>
  <si>
    <t>2021预0382982</t>
  </si>
  <si>
    <t>2-1-402</t>
  </si>
  <si>
    <t>张伟、潘国翠</t>
  </si>
  <si>
    <t>2022预0407759</t>
  </si>
  <si>
    <t>2-2-401</t>
  </si>
  <si>
    <t>岳磊、白丽君</t>
  </si>
  <si>
    <t>2021预0390515</t>
  </si>
  <si>
    <t>2-2-402</t>
  </si>
  <si>
    <t>田龙、刘杭杭</t>
  </si>
  <si>
    <t>2021.5.19</t>
  </si>
  <si>
    <t>2021预0360047</t>
  </si>
  <si>
    <t>2-1-501</t>
  </si>
  <si>
    <t>张云义</t>
  </si>
  <si>
    <t>2021.9.22</t>
  </si>
  <si>
    <t>2021预0388527</t>
  </si>
  <si>
    <t>2-1-502</t>
  </si>
  <si>
    <t>彭忠平、周红</t>
  </si>
  <si>
    <t>2021.5.18</t>
  </si>
  <si>
    <t>2021预0359898</t>
  </si>
  <si>
    <t>2-2-501</t>
  </si>
  <si>
    <t>马卫东、徐丽敏</t>
  </si>
  <si>
    <t>2021.4.23</t>
  </si>
  <si>
    <t>2021预0354085</t>
  </si>
  <si>
    <t>2-2-502</t>
  </si>
  <si>
    <t>武波、陆亦顶</t>
  </si>
  <si>
    <t>2021.8.11</t>
  </si>
  <si>
    <t>2021预0380807</t>
  </si>
  <si>
    <t>2-1-601</t>
  </si>
  <si>
    <t>薛峰、马瑞</t>
  </si>
  <si>
    <t>2021预0349687</t>
  </si>
  <si>
    <t>2-1-602</t>
  </si>
  <si>
    <t>刘元卿，刘雅宁</t>
  </si>
  <si>
    <t>2021.3.6</t>
  </si>
  <si>
    <t>2021预0344919</t>
  </si>
  <si>
    <t>2-2-601</t>
  </si>
  <si>
    <t>吕艳超</t>
  </si>
  <si>
    <t>2021.3.27</t>
  </si>
  <si>
    <t>2021预0348773</t>
  </si>
  <si>
    <t>2-2-602</t>
  </si>
  <si>
    <t>张巍腾</t>
  </si>
  <si>
    <t>2021预0376179</t>
  </si>
  <si>
    <t>2-1-701</t>
  </si>
  <si>
    <t>李倩</t>
  </si>
  <si>
    <t>2021.11.24</t>
  </si>
  <si>
    <t>2021预0397991</t>
  </si>
  <si>
    <t>2-1-702</t>
  </si>
  <si>
    <t>霍玮（田诚）</t>
  </si>
  <si>
    <t>2021.3.10</t>
  </si>
  <si>
    <t>2021预0345299</t>
  </si>
  <si>
    <t>2-2-701</t>
  </si>
  <si>
    <t>石卓然</t>
  </si>
  <si>
    <t>2021预0346169</t>
  </si>
  <si>
    <t>2-2-702</t>
  </si>
  <si>
    <t>王新鹏、高毅</t>
  </si>
  <si>
    <t>2021预0363494</t>
  </si>
  <si>
    <t>2-1-801</t>
  </si>
  <si>
    <t>李常新、崔莉</t>
  </si>
  <si>
    <t>2021.3.25</t>
  </si>
  <si>
    <t>2021预0348402</t>
  </si>
  <si>
    <t>2-1-802</t>
  </si>
  <si>
    <t>卢艳华</t>
  </si>
  <si>
    <t>2021预0351427</t>
  </si>
  <si>
    <t>2-2-801</t>
  </si>
  <si>
    <t>张世亮(徐扬阳）</t>
  </si>
  <si>
    <t>2021预0346374</t>
  </si>
  <si>
    <t>2-2-802</t>
  </si>
  <si>
    <t>司莹洁</t>
  </si>
  <si>
    <t>2021预0373031</t>
  </si>
  <si>
    <t>2-1-901</t>
  </si>
  <si>
    <t>沈萌</t>
  </si>
  <si>
    <t>2021预0349069</t>
  </si>
  <si>
    <t>2-1-902</t>
  </si>
  <si>
    <t>李蕾</t>
  </si>
  <si>
    <t>2021.3.8</t>
  </si>
  <si>
    <t>2021预0345067</t>
  </si>
  <si>
    <t>2-2-901</t>
  </si>
  <si>
    <t>刘奎、何夏琪</t>
  </si>
  <si>
    <t>2021预0353718</t>
  </si>
  <si>
    <t>2-2-902</t>
  </si>
  <si>
    <t>李伟（李欣骏）</t>
  </si>
  <si>
    <t>2021预0345044</t>
  </si>
  <si>
    <t>2-1-1001</t>
  </si>
  <si>
    <t>李文芝</t>
  </si>
  <si>
    <t>2021.3.4</t>
  </si>
  <si>
    <t>2021预0344601</t>
  </si>
  <si>
    <t>2-1-1002</t>
  </si>
  <si>
    <t>杨国伟(杨子)</t>
  </si>
  <si>
    <t>2023.3.22</t>
  </si>
  <si>
    <t>2023预0452867</t>
  </si>
  <si>
    <t>2-2-1001</t>
  </si>
  <si>
    <t>张红武</t>
  </si>
  <si>
    <t>2021预0375742</t>
  </si>
  <si>
    <t>2-2-1002</t>
  </si>
  <si>
    <t>左小刚、王丽</t>
  </si>
  <si>
    <t>2021预0353386</t>
  </si>
  <si>
    <t>3-2-301</t>
  </si>
  <si>
    <t>李秉元</t>
  </si>
  <si>
    <t>2021.8.26</t>
  </si>
  <si>
    <t>2021预0383889</t>
  </si>
  <si>
    <t>3-1-401</t>
  </si>
  <si>
    <t>姚艳春</t>
  </si>
  <si>
    <t>2021.9.02</t>
  </si>
  <si>
    <t>2021预0385549</t>
  </si>
  <si>
    <t>3-1-402</t>
  </si>
  <si>
    <t>刘思莹</t>
  </si>
  <si>
    <t>2021.8.16</t>
  </si>
  <si>
    <t>2021预0381679</t>
  </si>
  <si>
    <t>3-2-401</t>
  </si>
  <si>
    <t>程军、颜红</t>
  </si>
  <si>
    <t>2022预0427542</t>
  </si>
  <si>
    <t>3-1-501</t>
  </si>
  <si>
    <t>陈思豪</t>
  </si>
  <si>
    <t>2021预0354087</t>
  </si>
  <si>
    <t>3-1-502</t>
  </si>
  <si>
    <t>吴永庆、陈淑玲</t>
  </si>
  <si>
    <t>2021预0363492</t>
  </si>
  <si>
    <t>3-2-501</t>
  </si>
  <si>
    <t>周婕、卢昕</t>
  </si>
  <si>
    <t>2021预0369792</t>
  </si>
  <si>
    <t>3-2-502</t>
  </si>
  <si>
    <t>刘玉喜、张红</t>
  </si>
  <si>
    <t>2021.5.08</t>
  </si>
  <si>
    <t>2021预0357084</t>
  </si>
  <si>
    <t>3-1-601</t>
  </si>
  <si>
    <t>胡玉佳(杨虎博）</t>
  </si>
  <si>
    <t>2021预0346182</t>
  </si>
  <si>
    <t>3-1-602</t>
  </si>
  <si>
    <t>祁伟、王媛</t>
  </si>
  <si>
    <t>2021预0363490</t>
  </si>
  <si>
    <t>3-2-601</t>
  </si>
  <si>
    <t>车新仁</t>
  </si>
  <si>
    <t>2021.7.19</t>
  </si>
  <si>
    <t>2021预0376687</t>
  </si>
  <si>
    <t>3-2-602</t>
  </si>
  <si>
    <t>刘静、翟鹏远</t>
  </si>
  <si>
    <t>2021预0346767</t>
  </si>
  <si>
    <t>3-1-701</t>
  </si>
  <si>
    <t>刘清剑</t>
  </si>
  <si>
    <t>2021预0344694</t>
  </si>
  <si>
    <t>3-1-702</t>
  </si>
  <si>
    <t>杨文</t>
  </si>
  <si>
    <t>2021预0363488</t>
  </si>
  <si>
    <t>3-2-701</t>
  </si>
  <si>
    <t>高锦汇</t>
  </si>
  <si>
    <t>2021预0361407</t>
  </si>
  <si>
    <t>3-2-702</t>
  </si>
  <si>
    <t>王福疆、尹莉</t>
  </si>
  <si>
    <t>2021预0346809</t>
  </si>
  <si>
    <t>3-1-801</t>
  </si>
  <si>
    <t>郝建兴（陈先伟）</t>
  </si>
  <si>
    <t>2021预0354780</t>
  </si>
  <si>
    <t>3-1-802</t>
  </si>
  <si>
    <t>季成艳、杜康</t>
  </si>
  <si>
    <t>2021预0362374</t>
  </si>
  <si>
    <t>3-2-801</t>
  </si>
  <si>
    <t>林敬华、林轩</t>
  </si>
  <si>
    <t>2021预0357561</t>
  </si>
  <si>
    <t>3-2-802</t>
  </si>
  <si>
    <t>高玲、陈高阳</t>
  </si>
  <si>
    <t>2021.5.12</t>
  </si>
  <si>
    <t>2021预0358128</t>
  </si>
  <si>
    <t>3-1-901</t>
  </si>
  <si>
    <t>孙卫芳、李发平</t>
  </si>
  <si>
    <t>2021预0346168</t>
  </si>
  <si>
    <t>3-1-902</t>
  </si>
  <si>
    <t>周静（于景祥）</t>
  </si>
  <si>
    <t>2021.3.22</t>
  </si>
  <si>
    <t>2021预0347428</t>
  </si>
  <si>
    <t>3-2-901</t>
  </si>
  <si>
    <t>盛尊建</t>
  </si>
  <si>
    <t>2021预0357484</t>
  </si>
  <si>
    <t>3-2-902</t>
  </si>
  <si>
    <t>陈亚楠、孟醒</t>
  </si>
  <si>
    <t>2022预0405514</t>
  </si>
  <si>
    <t>3-1-1001</t>
  </si>
  <si>
    <t>张晓霓</t>
  </si>
  <si>
    <t>2021预0374823</t>
  </si>
  <si>
    <t>3-1-1002</t>
  </si>
  <si>
    <t>董爱荣</t>
  </si>
  <si>
    <t>2021预0347605</t>
  </si>
  <si>
    <t>3-2-1001</t>
  </si>
  <si>
    <t>魏玉刚、朱莉</t>
  </si>
  <si>
    <t>2021.5.11</t>
  </si>
  <si>
    <t>2021预0357729</t>
  </si>
  <si>
    <t>3-2-1002</t>
  </si>
  <si>
    <t>李振邦（秦鸶娜）</t>
  </si>
  <si>
    <t>2021预0344350</t>
  </si>
  <si>
    <t>3-1-1101</t>
  </si>
  <si>
    <t>杨高辉</t>
  </si>
  <si>
    <t>2021预0353714</t>
  </si>
  <si>
    <t>3-1-1102</t>
  </si>
  <si>
    <t>康英利（吕晓琴）</t>
  </si>
  <si>
    <t>2021预0351704</t>
  </si>
  <si>
    <t>3-2-1101</t>
  </si>
  <si>
    <t>陈晨</t>
  </si>
  <si>
    <t>2021预0355156</t>
  </si>
  <si>
    <t>3-2-1102</t>
  </si>
  <si>
    <t>刘洋、王美琪</t>
  </si>
  <si>
    <t>2021预0360535</t>
  </si>
  <si>
    <t>3-1-1201</t>
  </si>
  <si>
    <t>董晓亮</t>
  </si>
  <si>
    <t>2021预0355610</t>
  </si>
  <si>
    <t>3-1-1202</t>
  </si>
  <si>
    <t>伊尔潘江·艾力</t>
  </si>
  <si>
    <t>2021.3.24</t>
  </si>
  <si>
    <t>2021预0348157</t>
  </si>
  <si>
    <t>3-2-1201</t>
  </si>
  <si>
    <t>宋强、李艺</t>
  </si>
  <si>
    <t>2021预0353148</t>
  </si>
  <si>
    <t>3-2-1202</t>
  </si>
  <si>
    <t>李毅、曹玉红</t>
  </si>
  <si>
    <t>2021预0353460</t>
  </si>
  <si>
    <t>3-1-1301</t>
  </si>
  <si>
    <t>徐帆（陈兰梅）</t>
  </si>
  <si>
    <t>2021预0348301</t>
  </si>
  <si>
    <t>3-1-1302</t>
  </si>
  <si>
    <t>陈永超</t>
  </si>
  <si>
    <t>2021.4.22</t>
  </si>
  <si>
    <t>2021预0353807</t>
  </si>
  <si>
    <t>3-2-1301</t>
  </si>
  <si>
    <t>杨高银、熊昌梅</t>
  </si>
  <si>
    <t>2021预0346180</t>
  </si>
  <si>
    <t>3-2-1302</t>
  </si>
  <si>
    <t>宋鑫玺、耿丽娜</t>
  </si>
  <si>
    <t>2021预0353054</t>
  </si>
  <si>
    <t>3-1-1401</t>
  </si>
  <si>
    <t>杨军</t>
  </si>
  <si>
    <t>2021预0353576</t>
  </si>
  <si>
    <t>3-1-1402</t>
  </si>
  <si>
    <t>刘卫江、高建润</t>
  </si>
  <si>
    <t>2021预0353459</t>
  </si>
  <si>
    <t>3-2-1401</t>
  </si>
  <si>
    <t>赵庆、肖芳</t>
  </si>
  <si>
    <t>2021预0357482</t>
  </si>
  <si>
    <t>3-2-1402</t>
  </si>
  <si>
    <t>范秋艳</t>
  </si>
  <si>
    <t>2021预0383869</t>
  </si>
  <si>
    <t>3-1-1501</t>
  </si>
  <si>
    <t>李荣辉、杨莉莉</t>
  </si>
  <si>
    <t>2021预0350073</t>
  </si>
  <si>
    <t>3-1-1502</t>
  </si>
  <si>
    <t>刘栗坤</t>
  </si>
  <si>
    <t>2021预0362109</t>
  </si>
  <si>
    <t>3-2-1501</t>
  </si>
  <si>
    <t>蔡玉菁</t>
  </si>
  <si>
    <t>2021预0349285</t>
  </si>
  <si>
    <t>3-2-1502</t>
  </si>
  <si>
    <t>石新峰、李国红</t>
  </si>
  <si>
    <t>2021.4.16</t>
  </si>
  <si>
    <t>2021预0353053</t>
  </si>
  <si>
    <t>3-1-1601</t>
  </si>
  <si>
    <t>王澍</t>
  </si>
  <si>
    <t>2021预0353579</t>
  </si>
  <si>
    <t>3-1-1602</t>
  </si>
  <si>
    <t>刘超（闫方方|）</t>
  </si>
  <si>
    <t>2021预0346175</t>
  </si>
  <si>
    <t>3-2-1601</t>
  </si>
  <si>
    <t>付锦瑞（生耀威）</t>
  </si>
  <si>
    <t>2023.2.02</t>
  </si>
  <si>
    <t>2023预0446465</t>
  </si>
  <si>
    <t>3-2-1602</t>
  </si>
  <si>
    <t>张芮</t>
  </si>
  <si>
    <t>2021预0344675</t>
  </si>
  <si>
    <t>3-1-1701</t>
  </si>
  <si>
    <t>盛永良</t>
  </si>
  <si>
    <t>2021预0348303</t>
  </si>
  <si>
    <t>3-1-1702</t>
  </si>
  <si>
    <t>王华、李俊</t>
  </si>
  <si>
    <t>2021.3.26</t>
  </si>
  <si>
    <t>2021预0348608</t>
  </si>
  <si>
    <t>3-2-1701</t>
  </si>
  <si>
    <t>史宝森、杨凤梅</t>
  </si>
  <si>
    <t>2021预0361313</t>
  </si>
  <si>
    <t>3-2-1702</t>
  </si>
  <si>
    <t>韩勇军（韩萍）</t>
  </si>
  <si>
    <t>2021.5.21</t>
  </si>
  <si>
    <t>2021预0360691</t>
  </si>
  <si>
    <t>3-1-1801</t>
  </si>
  <si>
    <t>苏琪、扶星</t>
  </si>
  <si>
    <t>2021预0348401</t>
  </si>
  <si>
    <t>3-1-1802</t>
  </si>
  <si>
    <t>孙越</t>
  </si>
  <si>
    <t>2022预0407776</t>
  </si>
  <si>
    <t>3-2-1802</t>
  </si>
  <si>
    <t>姚晓龙</t>
  </si>
  <si>
    <t>2023.2.03</t>
  </si>
  <si>
    <t>2023预0444235</t>
  </si>
  <si>
    <t>3-1-1901</t>
  </si>
  <si>
    <t>马培军</t>
  </si>
  <si>
    <t>2021预0345366</t>
  </si>
  <si>
    <t>3-1-1902</t>
  </si>
  <si>
    <t>王岩、梁新江</t>
  </si>
  <si>
    <t>2021.5.30</t>
  </si>
  <si>
    <t>2021预0363485</t>
  </si>
  <si>
    <t>3-2-1901</t>
  </si>
  <si>
    <t>张志刚、仵风华</t>
  </si>
  <si>
    <t>2021.4.17</t>
  </si>
  <si>
    <t>2021预0351429</t>
  </si>
  <si>
    <t>3-2-1902</t>
  </si>
  <si>
    <t>王德成、尹春玲</t>
  </si>
  <si>
    <t>2021预0380808</t>
  </si>
  <si>
    <t>3-1-2001</t>
  </si>
  <si>
    <t>高翔</t>
  </si>
  <si>
    <t>2021.5.23</t>
  </si>
  <si>
    <t>2021预0395516</t>
  </si>
  <si>
    <t>3-1-2002</t>
  </si>
  <si>
    <t>周建波</t>
  </si>
  <si>
    <t>2022预0420366</t>
  </si>
  <si>
    <t>3-2-2001</t>
  </si>
  <si>
    <t>陆超颖、李振国</t>
  </si>
  <si>
    <t>2021.9.30</t>
  </si>
  <si>
    <t>2021预0385719</t>
  </si>
  <si>
    <t>3-2-2002</t>
  </si>
  <si>
    <t>姚佳军、李欣桐</t>
  </si>
  <si>
    <t>2021.10.11</t>
  </si>
  <si>
    <t>2021预0390796</t>
  </si>
  <si>
    <t>3-1-2101</t>
  </si>
  <si>
    <t>何梅</t>
  </si>
  <si>
    <t>2021.9.9</t>
  </si>
  <si>
    <t>2021预0386723</t>
  </si>
  <si>
    <t>3-1-2102</t>
  </si>
  <si>
    <t>吴英杰</t>
  </si>
  <si>
    <t>2021.9.03</t>
  </si>
  <si>
    <t>2021预0385745</t>
  </si>
  <si>
    <t>3-2-2101</t>
  </si>
  <si>
    <t>孙建成、夏晓华</t>
  </si>
  <si>
    <t>2022预0424339</t>
  </si>
  <si>
    <t>3-2-2102</t>
  </si>
  <si>
    <t>李新春、马凤莲</t>
  </si>
  <si>
    <t>2022.2.07</t>
  </si>
  <si>
    <t>2022预0408393</t>
  </si>
  <si>
    <t>3-1-2201</t>
  </si>
  <si>
    <t>杨忠良、贾秀珍</t>
  </si>
  <si>
    <t>2021预0385718</t>
  </si>
  <si>
    <t>3-1-2202</t>
  </si>
  <si>
    <t>崔嘉琪</t>
  </si>
  <si>
    <t>2021预0391243</t>
  </si>
  <si>
    <t>3-2-2201</t>
  </si>
  <si>
    <t>张立</t>
  </si>
  <si>
    <t>2022预0385746</t>
  </si>
  <si>
    <t>3-2-2202</t>
  </si>
  <si>
    <t>曲波、汤江河</t>
  </si>
  <si>
    <t>2022.4.16</t>
  </si>
  <si>
    <t>2022预0427529</t>
  </si>
  <si>
    <t>3-1-2301</t>
  </si>
  <si>
    <t>赵菲（周乐）</t>
  </si>
  <si>
    <t>2023.1.05</t>
  </si>
  <si>
    <t>2023预0446464</t>
  </si>
  <si>
    <t>3-1-2302</t>
  </si>
  <si>
    <t>王欢</t>
  </si>
  <si>
    <t>2022预0416330</t>
  </si>
  <si>
    <t>3-2-2301</t>
  </si>
  <si>
    <t>马洪亮、刘革萍</t>
  </si>
  <si>
    <t>2021预0385717</t>
  </si>
  <si>
    <t>3-2-2302</t>
  </si>
  <si>
    <t>周佳韫</t>
  </si>
  <si>
    <t>2022预0421471</t>
  </si>
  <si>
    <t>3-1-2401</t>
  </si>
  <si>
    <t>吕文政、呼建梅</t>
  </si>
  <si>
    <t>2021预0385744</t>
  </si>
  <si>
    <t>3-1-2402</t>
  </si>
  <si>
    <t>乔凤兰  杨喜明</t>
  </si>
  <si>
    <t>2022.9.28</t>
  </si>
  <si>
    <t>2022预0440898</t>
  </si>
  <si>
    <t>3-2-2402</t>
  </si>
  <si>
    <t>范志国、郭敏</t>
  </si>
  <si>
    <t>2023.1.19</t>
  </si>
  <si>
    <t>2023预0444228</t>
  </si>
  <si>
    <t>3-2-2501</t>
  </si>
  <si>
    <t>白汉国、付莹珠</t>
  </si>
  <si>
    <t>2021预0385720</t>
  </si>
  <si>
    <t>3-1-2601</t>
  </si>
  <si>
    <t>姜海涛</t>
  </si>
  <si>
    <t>2022.2.9</t>
  </si>
  <si>
    <t>2022预0409344</t>
  </si>
  <si>
    <t>3-2-2601</t>
  </si>
  <si>
    <t>党利鹏、神玉翠</t>
  </si>
  <si>
    <t>2023.3.15</t>
  </si>
  <si>
    <t>2023预0451883</t>
  </si>
  <si>
    <t>3-2-2602</t>
  </si>
  <si>
    <t>李富强</t>
  </si>
  <si>
    <t>2022预0427863</t>
  </si>
  <si>
    <t>3-1-2701</t>
  </si>
  <si>
    <t>帕提曼·阿布都克力木</t>
  </si>
  <si>
    <t>2022.3.07</t>
  </si>
  <si>
    <t>2021预0414331</t>
  </si>
  <si>
    <t>3-1-2702</t>
  </si>
  <si>
    <t>唐正瑞</t>
  </si>
  <si>
    <t>2023.10.15</t>
  </si>
  <si>
    <t>2023预0484697</t>
  </si>
  <si>
    <t>3-2-2701</t>
  </si>
  <si>
    <t>方东廷、陈尚荣（敖宇峰）</t>
  </si>
  <si>
    <t>2023.6.15</t>
  </si>
  <si>
    <t>2023预0465005</t>
  </si>
  <si>
    <t>3-2-2702</t>
  </si>
  <si>
    <t>张瑞丰、王文杏</t>
  </si>
  <si>
    <t>2023.3.3</t>
  </si>
  <si>
    <t xml:space="preserve">2023预0450151  </t>
  </si>
  <si>
    <t>3-1-2801</t>
  </si>
  <si>
    <t>高检法、甄翌池</t>
  </si>
  <si>
    <t>2021预0352346</t>
  </si>
  <si>
    <t>3-1-2802</t>
  </si>
  <si>
    <t>程建彬</t>
  </si>
  <si>
    <t>2021预0351625</t>
  </si>
  <si>
    <t>3-2-2801</t>
  </si>
  <si>
    <t>宋媛、马俊杰</t>
  </si>
  <si>
    <t>2023预0461020</t>
  </si>
  <si>
    <t>3-2-2802</t>
  </si>
  <si>
    <t>刘文、蔡朔</t>
  </si>
  <si>
    <t>2023.1.06</t>
  </si>
  <si>
    <t>2023预0444288</t>
  </si>
  <si>
    <t>3-1-2901</t>
  </si>
  <si>
    <t>孔乾坤</t>
  </si>
  <si>
    <t>2021.8.24</t>
  </si>
  <si>
    <t>2021预0383343</t>
  </si>
  <si>
    <t>3-1-2902</t>
  </si>
  <si>
    <t>张敏、何新江</t>
  </si>
  <si>
    <t>2023预0487990</t>
  </si>
  <si>
    <t>3-2-2901</t>
  </si>
  <si>
    <t>袁伟、曹奂菁</t>
  </si>
  <si>
    <t>2023预0461021</t>
  </si>
  <si>
    <t>3-2-2902</t>
  </si>
  <si>
    <t>崔昊、沈薇</t>
  </si>
  <si>
    <t>2023.3.6</t>
  </si>
  <si>
    <t>2023预0450570</t>
  </si>
  <si>
    <t>3-1-3001</t>
  </si>
  <si>
    <t>崔永泉、李君</t>
  </si>
  <si>
    <t>2023.5.19</t>
  </si>
  <si>
    <t>2023预0461227</t>
  </si>
  <si>
    <t>3-1-3002</t>
  </si>
  <si>
    <t>刘哲铭</t>
  </si>
  <si>
    <t>2023.10.26</t>
  </si>
  <si>
    <t>2023预0485224</t>
  </si>
  <si>
    <t>3-2-3001</t>
  </si>
  <si>
    <t>道尔吉·乌宁巴依尔、甫尔瓦·才布兰</t>
  </si>
  <si>
    <t>2023预0488143</t>
  </si>
  <si>
    <t>3-2-3002</t>
  </si>
  <si>
    <t xml:space="preserve">张华、张朝辉 </t>
  </si>
  <si>
    <t>2023.9.20</t>
  </si>
  <si>
    <t>2023预0474759</t>
  </si>
  <si>
    <t>3-1-3101</t>
  </si>
  <si>
    <t>舒靖雯</t>
  </si>
  <si>
    <t>2021预0345305</t>
  </si>
  <si>
    <t>3-1-3102</t>
  </si>
  <si>
    <t>张德光</t>
  </si>
  <si>
    <t>2023.11.22</t>
  </si>
  <si>
    <t>2023预049137</t>
  </si>
  <si>
    <t>3-2-3101</t>
  </si>
  <si>
    <t>张斌</t>
  </si>
  <si>
    <t>2023.9.9</t>
  </si>
  <si>
    <t>2023预0475154</t>
  </si>
  <si>
    <t>3-2-3102</t>
  </si>
  <si>
    <t>郭朋玉</t>
  </si>
  <si>
    <t>2023.10.30</t>
  </si>
  <si>
    <t>2023预0487135</t>
  </si>
  <si>
    <t>1-1-1201</t>
  </si>
  <si>
    <t>卢洪娟</t>
  </si>
  <si>
    <t>2024预0504076</t>
  </si>
  <si>
    <t>1-1-3106</t>
  </si>
  <si>
    <t>朱世荣</t>
  </si>
  <si>
    <t>1-1-2106</t>
  </si>
  <si>
    <t>蔡怡翔</t>
  </si>
  <si>
    <t>1-1-603</t>
  </si>
  <si>
    <t>彭汉春</t>
  </si>
  <si>
    <t>1-1-3208</t>
  </si>
  <si>
    <t>张璐燕</t>
  </si>
  <si>
    <t>1-1-2603</t>
  </si>
  <si>
    <t>赵炳坤</t>
  </si>
  <si>
    <t>1-1-1403</t>
  </si>
  <si>
    <t>马青</t>
  </si>
  <si>
    <t>1-1-1406</t>
  </si>
  <si>
    <t>郭建军</t>
  </si>
  <si>
    <t>1-1-3103</t>
  </si>
  <si>
    <t>马建波</t>
  </si>
  <si>
    <t>3-2-2401</t>
  </si>
  <si>
    <t>李淑容</t>
  </si>
  <si>
    <t>1-1-1306</t>
  </si>
  <si>
    <t>黄位全</t>
  </si>
  <si>
    <t>1-1-2803</t>
  </si>
  <si>
    <t>何连娃</t>
  </si>
  <si>
    <t>1-1-2506</t>
  </si>
  <si>
    <t>陈新安</t>
  </si>
  <si>
    <t>3-1-2602</t>
  </si>
  <si>
    <t>傅健生</t>
  </si>
  <si>
    <t>1-1-3303</t>
  </si>
  <si>
    <t>张宏</t>
  </si>
  <si>
    <t>1-1-1203</t>
  </si>
  <si>
    <t>孟繁盛（徐凤珍）</t>
  </si>
  <si>
    <t>1-1-2606</t>
  </si>
  <si>
    <t>陶凤丽</t>
  </si>
  <si>
    <t>1-1-806</t>
  </si>
  <si>
    <t>张培桃</t>
  </si>
  <si>
    <t>1-1-1903</t>
  </si>
  <si>
    <t>郭有年（唐秀英）</t>
  </si>
  <si>
    <t>1-1-2103</t>
  </si>
  <si>
    <t>李浩宇</t>
  </si>
  <si>
    <t>1-1-1608</t>
  </si>
  <si>
    <t>王新蜀</t>
  </si>
  <si>
    <t>1-1-3206</t>
  </si>
  <si>
    <t>刘向东</t>
  </si>
  <si>
    <t>1-1-3108</t>
  </si>
  <si>
    <t>1-1-1006</t>
  </si>
  <si>
    <t>乔西州</t>
  </si>
  <si>
    <t>1-1-3008</t>
  </si>
  <si>
    <r>
      <rPr>
        <sz val="11"/>
        <color theme="1"/>
        <rFont val="宋体"/>
        <charset val="134"/>
        <scheme val="minor"/>
      </rPr>
      <t>1-1-</t>
    </r>
    <r>
      <rPr>
        <sz val="11"/>
        <color theme="1"/>
        <rFont val="宋体"/>
        <charset val="134"/>
        <scheme val="minor"/>
      </rPr>
      <t>2403</t>
    </r>
  </si>
  <si>
    <t>范伟东</t>
  </si>
  <si>
    <t>1-1-2503</t>
  </si>
  <si>
    <t>吾孜吾布力。卡斯木</t>
  </si>
  <si>
    <t>1-1-906</t>
  </si>
  <si>
    <t>李海东</t>
  </si>
  <si>
    <t>1-1-1806</t>
  </si>
  <si>
    <t>张翼</t>
  </si>
  <si>
    <t>1-1-2203</t>
  </si>
  <si>
    <t>王刚</t>
  </si>
  <si>
    <t>1-1-1206</t>
  </si>
  <si>
    <t>赵贵宏</t>
  </si>
  <si>
    <t>1-1-3006</t>
  </si>
  <si>
    <t>张志明</t>
  </si>
  <si>
    <t>1-1-2408</t>
  </si>
  <si>
    <t>1-1-2706</t>
  </si>
  <si>
    <t>郭振朝</t>
  </si>
  <si>
    <t>1-1-506</t>
  </si>
  <si>
    <t>杨勇</t>
  </si>
  <si>
    <t>1-1-2303</t>
  </si>
  <si>
    <t>刘继伟</t>
  </si>
  <si>
    <t>1-1-1106</t>
  </si>
  <si>
    <t>王和平</t>
  </si>
  <si>
    <t>1-1-1303</t>
  </si>
  <si>
    <t>殷占忠</t>
  </si>
  <si>
    <t>1-1-2101</t>
  </si>
  <si>
    <t>李炳正</t>
  </si>
  <si>
    <t>1-1-2306</t>
  </si>
  <si>
    <t>唐贵华</t>
  </si>
  <si>
    <t>1-1-2903</t>
  </si>
  <si>
    <t>郑卫东</t>
  </si>
  <si>
    <t>1-1-2703</t>
  </si>
  <si>
    <t>唐国辉</t>
  </si>
  <si>
    <t>3-1-2502</t>
  </si>
  <si>
    <t>张明银</t>
  </si>
  <si>
    <t>1-1-1402</t>
  </si>
  <si>
    <t>马谦</t>
  </si>
  <si>
    <r>
      <rPr>
        <sz val="11"/>
        <color theme="1"/>
        <rFont val="宋体"/>
        <charset val="134"/>
        <scheme val="minor"/>
      </rPr>
      <t>1-1-</t>
    </r>
    <r>
      <rPr>
        <sz val="11"/>
        <color theme="1"/>
        <rFont val="宋体"/>
        <charset val="134"/>
        <scheme val="minor"/>
      </rPr>
      <t>3306</t>
    </r>
  </si>
  <si>
    <t>黄志宏</t>
  </si>
  <si>
    <t>1-1-2907</t>
  </si>
  <si>
    <t>胡有谦（胡小芳）</t>
  </si>
  <si>
    <t>1-1-2202</t>
  </si>
  <si>
    <t>仲济俊（仲卫红）</t>
  </si>
  <si>
    <t>1-1-2402</t>
  </si>
  <si>
    <t>张利</t>
  </si>
  <si>
    <t>1-1-2502</t>
  </si>
  <si>
    <t>郎科</t>
  </si>
  <si>
    <t>1-1-502</t>
  </si>
  <si>
    <t>崔景元</t>
  </si>
  <si>
    <t>1-1-2902</t>
  </si>
  <si>
    <t>马辉（马秀华）</t>
  </si>
  <si>
    <t>1-1-2807</t>
  </si>
  <si>
    <t>房鲁强（孙爱英）</t>
  </si>
  <si>
    <t>1-1-1308</t>
  </si>
  <si>
    <t>熊祚荣</t>
  </si>
  <si>
    <t>1-1-2302</t>
  </si>
  <si>
    <t>索爱红</t>
  </si>
  <si>
    <t>1-1-2407</t>
  </si>
  <si>
    <t>阎正景</t>
  </si>
  <si>
    <t>1-1-507</t>
  </si>
  <si>
    <t>王景堂</t>
  </si>
  <si>
    <t>1-1-3207</t>
  </si>
  <si>
    <t>董文红</t>
  </si>
  <si>
    <t>1-1-2507</t>
  </si>
  <si>
    <t>李巾</t>
  </si>
  <si>
    <t>1-1-1607</t>
  </si>
  <si>
    <t>关学东</t>
  </si>
  <si>
    <t>3-2-2502</t>
  </si>
  <si>
    <t>朱皓月</t>
  </si>
  <si>
    <t>1-1-2002</t>
  </si>
  <si>
    <t>汤希贤</t>
  </si>
  <si>
    <t>1-1-3107</t>
  </si>
  <si>
    <t>润成</t>
  </si>
  <si>
    <t>1-1-2802</t>
  </si>
  <si>
    <t>李岸英</t>
  </si>
  <si>
    <t>1-1-607</t>
  </si>
  <si>
    <t>孟德胜（孙念碧）</t>
  </si>
  <si>
    <t>1-1-1307</t>
  </si>
  <si>
    <t>孙梅英</t>
  </si>
  <si>
    <t>3-2-1801</t>
  </si>
  <si>
    <t>王菲</t>
  </si>
  <si>
    <t>1-1-3307</t>
  </si>
  <si>
    <t>赵彦云(魏兰英）</t>
  </si>
  <si>
    <t>1-1-2607</t>
  </si>
  <si>
    <t>马林</t>
  </si>
  <si>
    <t>1-1-3007</t>
  </si>
  <si>
    <t>王祝</t>
  </si>
  <si>
    <t>1-1-1801</t>
  </si>
  <si>
    <t>王焕成</t>
  </si>
  <si>
    <t>1-1-1002</t>
  </si>
  <si>
    <t>张理达</t>
  </si>
  <si>
    <t>1-1-1007</t>
  </si>
  <si>
    <t>周美梅</t>
  </si>
  <si>
    <t>1-1-1807</t>
  </si>
  <si>
    <t>窦仓斌</t>
  </si>
  <si>
    <t>1-1-3202</t>
  </si>
  <si>
    <t>杜国远</t>
  </si>
  <si>
    <t>1-1-3102</t>
  </si>
  <si>
    <t xml:space="preserve">杨学瑞 </t>
  </si>
  <si>
    <t>1-1-3002</t>
  </si>
  <si>
    <t>付达安</t>
  </si>
  <si>
    <t>1-1-1107</t>
  </si>
  <si>
    <t>张德春</t>
  </si>
  <si>
    <t>1-1-2602</t>
  </si>
  <si>
    <t>董中武</t>
  </si>
  <si>
    <t>1-1-2107</t>
  </si>
  <si>
    <t>潘义瑞</t>
  </si>
  <si>
    <t>1-1-2102</t>
  </si>
  <si>
    <t>张成财</t>
  </si>
  <si>
    <t>1-1-602</t>
  </si>
  <si>
    <t>杨国起</t>
  </si>
  <si>
    <t>1-1-1407</t>
  </si>
  <si>
    <t>刘辉</t>
  </si>
  <si>
    <t>1-1-3302</t>
  </si>
  <si>
    <t>权向红</t>
  </si>
  <si>
    <t>1-1-2702</t>
  </si>
  <si>
    <t>邵新玲</t>
  </si>
  <si>
    <t>1-1-604</t>
  </si>
  <si>
    <t>刘万全(张世玲）</t>
  </si>
  <si>
    <t>1-1-2905</t>
  </si>
  <si>
    <t>1-1-1301</t>
  </si>
  <si>
    <t>殷东</t>
  </si>
  <si>
    <t>1-1-2505</t>
  </si>
  <si>
    <t>梁树新</t>
  </si>
  <si>
    <t>1-1-3308</t>
  </si>
  <si>
    <t>1-1-2804</t>
  </si>
  <si>
    <t>马新华</t>
  </si>
  <si>
    <t>1-1-3104</t>
  </si>
  <si>
    <t>应德杰</t>
  </si>
  <si>
    <t>1-1-3105</t>
  </si>
  <si>
    <t>李积田</t>
  </si>
  <si>
    <t>1-1-2204</t>
  </si>
  <si>
    <t>陈明毅</t>
  </si>
  <si>
    <t>1-1-1905</t>
  </si>
  <si>
    <t>王东</t>
  </si>
  <si>
    <t>1-1-805</t>
  </si>
  <si>
    <t>聂风琴</t>
  </si>
  <si>
    <t>1-1-2104</t>
  </si>
  <si>
    <t>梅家胜</t>
  </si>
  <si>
    <t>1-1-2004</t>
  </si>
  <si>
    <t>巫伟中</t>
  </si>
  <si>
    <t>1-1-3304</t>
  </si>
  <si>
    <t>谢居舰</t>
  </si>
  <si>
    <t>1-1-1404</t>
  </si>
  <si>
    <t>吴桂华</t>
  </si>
  <si>
    <t>1-1-704</t>
  </si>
  <si>
    <t>徐冬梅</t>
  </si>
  <si>
    <t>1-1-705</t>
  </si>
  <si>
    <t>宁忠道</t>
  </si>
  <si>
    <t>1-1-2205</t>
  </si>
  <si>
    <t>周晋新</t>
  </si>
  <si>
    <t>1-1-1304</t>
  </si>
  <si>
    <t>陈固坚</t>
  </si>
  <si>
    <t>1-1-1701</t>
  </si>
  <si>
    <t>梅莎莎</t>
  </si>
  <si>
    <t>1-1-2304</t>
  </si>
  <si>
    <t>陈桂华</t>
  </si>
  <si>
    <t>1-1-2805</t>
  </si>
  <si>
    <t>乐加祥</t>
  </si>
  <si>
    <t>1-1-3305</t>
  </si>
  <si>
    <t>1-1-2604</t>
  </si>
  <si>
    <t>尹贞燚</t>
  </si>
  <si>
    <t>1-1-1805</t>
  </si>
  <si>
    <t>孙世忠</t>
  </si>
  <si>
    <t>1-1-2705</t>
  </si>
  <si>
    <t>李庭宏</t>
  </si>
  <si>
    <t>1-1-3203</t>
  </si>
  <si>
    <t>李爱中</t>
  </si>
  <si>
    <t>1-1-3205</t>
  </si>
  <si>
    <t>王祥英</t>
  </si>
  <si>
    <t>1-1-2005</t>
  </si>
  <si>
    <t>朱雅婷</t>
  </si>
  <si>
    <t>1-1-1505</t>
  </si>
  <si>
    <t>马文学</t>
  </si>
  <si>
    <t>1-1-2405</t>
  </si>
  <si>
    <t>1-1-605</t>
  </si>
  <si>
    <t>王长山</t>
  </si>
  <si>
    <t>1-1-3004</t>
  </si>
  <si>
    <t>吴璟</t>
  </si>
  <si>
    <t>1-1-2305</t>
  </si>
  <si>
    <t>曹长根</t>
  </si>
  <si>
    <t>1-1-3204</t>
  </si>
  <si>
    <t>刘国庆</t>
  </si>
  <si>
    <t>1-1-2704</t>
  </si>
  <si>
    <t>张新权</t>
  </si>
  <si>
    <t>1-1-2404</t>
  </si>
  <si>
    <t>郎晓蕾</t>
  </si>
  <si>
    <t>1-1-3005</t>
  </si>
  <si>
    <t>1-1-1504</t>
  </si>
  <si>
    <t>张淑臻（闵洁）</t>
  </si>
  <si>
    <t>1-1-2504</t>
  </si>
  <si>
    <t>杜晓博</t>
  </si>
  <si>
    <t>1-1-1405</t>
  </si>
  <si>
    <t>马新民</t>
  </si>
  <si>
    <t>1-1-2605</t>
  </si>
  <si>
    <t>马明俊</t>
  </si>
  <si>
    <t>总土地面积：</t>
  </si>
  <si>
    <t>容积率：</t>
  </si>
  <si>
    <t>已使用土地面积</t>
  </si>
  <si>
    <t>出租面积：</t>
  </si>
  <si>
    <t>土地等级</t>
  </si>
  <si>
    <t>三级</t>
  </si>
  <si>
    <t>自用面积：</t>
  </si>
  <si>
    <t>税额标准</t>
  </si>
  <si>
    <t>12元/平方米</t>
  </si>
  <si>
    <t>应缴土地使用税</t>
  </si>
  <si>
    <t>1-101</t>
  </si>
  <si>
    <t>营销中心</t>
  </si>
  <si>
    <t>1-103</t>
  </si>
  <si>
    <t>孟召雪</t>
  </si>
  <si>
    <t>2024.5.20</t>
  </si>
  <si>
    <t>2024预0509695</t>
  </si>
  <si>
    <t>1-104</t>
  </si>
  <si>
    <t>日春（创新）</t>
  </si>
  <si>
    <t>1-105</t>
  </si>
  <si>
    <t>1-106</t>
  </si>
  <si>
    <t>中国人寿财产保险有限公司</t>
  </si>
  <si>
    <t>2024.5.18</t>
  </si>
  <si>
    <t>2024预0506450</t>
  </si>
  <si>
    <t>1-107</t>
  </si>
  <si>
    <t>1-201</t>
  </si>
  <si>
    <t>1-301</t>
  </si>
  <si>
    <t>2024预0506451</t>
  </si>
  <si>
    <t>崔景园</t>
  </si>
  <si>
    <t>王景唐</t>
  </si>
  <si>
    <t>杨国起/何潇雅</t>
  </si>
  <si>
    <t>刘万全</t>
  </si>
  <si>
    <t>孟德胜（孙念）</t>
  </si>
  <si>
    <t>2024.3.18</t>
  </si>
  <si>
    <t>孟繁盛（徐凤）</t>
  </si>
  <si>
    <t>张淑臻</t>
  </si>
  <si>
    <t>蔡万文、王新蜀</t>
  </si>
  <si>
    <t>唐秀英</t>
  </si>
  <si>
    <t>陈春秋(巫伟中)</t>
  </si>
  <si>
    <t>李炳正、高贵英</t>
  </si>
  <si>
    <t>张成材</t>
  </si>
  <si>
    <t>仲济俊</t>
  </si>
  <si>
    <t>1-1-2403</t>
  </si>
  <si>
    <t>鞠超（范伟东）</t>
  </si>
  <si>
    <t>2024.7.25</t>
  </si>
  <si>
    <t>2024销0085350</t>
  </si>
  <si>
    <t>夏福良、钟群英（张璐燕）</t>
  </si>
  <si>
    <t>2024.7.23</t>
  </si>
  <si>
    <t>2024销0085004</t>
  </si>
  <si>
    <t>朗科</t>
  </si>
  <si>
    <t>吾孜吾布力.卡斯木</t>
  </si>
  <si>
    <t>尹贞敥</t>
  </si>
  <si>
    <t>1-1-2708</t>
  </si>
  <si>
    <t>霍训富</t>
  </si>
  <si>
    <t>房鲁强</t>
  </si>
  <si>
    <t>马辉</t>
  </si>
  <si>
    <t>刘丽华（张璐燕 ）</t>
  </si>
  <si>
    <t>2024.6.28</t>
  </si>
  <si>
    <t>2024销0084243</t>
  </si>
  <si>
    <t>胡有谦</t>
  </si>
  <si>
    <t>付安</t>
  </si>
  <si>
    <t>季子钰（吴璟）</t>
  </si>
  <si>
    <t>2024.8.12</t>
  </si>
  <si>
    <t>2024销0086100</t>
  </si>
  <si>
    <t>李晓露（张璐燕）</t>
  </si>
  <si>
    <t>2024.8.23</t>
  </si>
  <si>
    <t>2024销0086641</t>
  </si>
  <si>
    <t>李成杰（张璐燕）</t>
  </si>
  <si>
    <t>2024销0084302</t>
  </si>
  <si>
    <t>杨学瑞</t>
  </si>
  <si>
    <t>刘子琛、王珂</t>
  </si>
  <si>
    <t>2024.3.11</t>
  </si>
  <si>
    <t>2024预0504100</t>
  </si>
  <si>
    <t>张志、万雪敏（张璐燕）</t>
  </si>
  <si>
    <t>2024.7.5</t>
  </si>
  <si>
    <t>2024销0084618</t>
  </si>
  <si>
    <t>1-1-3301</t>
  </si>
  <si>
    <t>李翠娥</t>
  </si>
  <si>
    <t xml:space="preserve">张璐燕 </t>
  </si>
  <si>
    <t>1-1-3306</t>
  </si>
  <si>
    <t>武燕（黄志宏）</t>
  </si>
  <si>
    <t>2024.10.9</t>
  </si>
  <si>
    <t>2024销0088224</t>
  </si>
  <si>
    <t>赵彦云（魏兰英）</t>
  </si>
  <si>
    <t>陈家军、杨霞（张璐燕）</t>
  </si>
  <si>
    <t>2-1-103</t>
  </si>
  <si>
    <t>2-1-105</t>
  </si>
  <si>
    <t>2-1-106</t>
  </si>
  <si>
    <t>2-1-108</t>
  </si>
  <si>
    <t>2-1-201</t>
  </si>
  <si>
    <t>办公室</t>
  </si>
  <si>
    <t>2-2-301</t>
  </si>
  <si>
    <t>2024预0513145</t>
  </si>
  <si>
    <t>2-2-302</t>
  </si>
  <si>
    <t>2024预0513152</t>
  </si>
  <si>
    <t>2-1-1101</t>
  </si>
  <si>
    <t>2024预0513158</t>
  </si>
  <si>
    <t>2-1-1102</t>
  </si>
  <si>
    <t>依木冉。凯赛尔</t>
  </si>
  <si>
    <t>2024预0513170</t>
  </si>
  <si>
    <t>2-2-1101</t>
  </si>
  <si>
    <t>2024预0513663</t>
  </si>
  <si>
    <t>2-2-1102</t>
  </si>
  <si>
    <t>2024预0513660</t>
  </si>
  <si>
    <t>3-1-101</t>
  </si>
  <si>
    <t>蔬菜直销店</t>
  </si>
  <si>
    <t>3-2-201</t>
  </si>
  <si>
    <t>物业用房</t>
  </si>
  <si>
    <t>3-2-202</t>
  </si>
  <si>
    <t>3-2-203</t>
  </si>
  <si>
    <t>3-1-302</t>
  </si>
  <si>
    <t>3-2-302</t>
  </si>
  <si>
    <t>曹彦</t>
  </si>
  <si>
    <t>3-1-2501</t>
  </si>
  <si>
    <t>张晓君</t>
  </si>
  <si>
    <t>2024.5.26</t>
  </si>
  <si>
    <t>2024销0084615</t>
  </si>
  <si>
    <t>张德光（舒宗林）</t>
  </si>
  <si>
    <t>4-1-101</t>
  </si>
  <si>
    <t>2024.6.5</t>
  </si>
  <si>
    <t>2024销0083888</t>
  </si>
  <si>
    <t>4-1-102</t>
  </si>
  <si>
    <t>2024销0083890</t>
  </si>
  <si>
    <t>4-1-103</t>
  </si>
  <si>
    <t>2024销0083892</t>
  </si>
  <si>
    <t>4-1-104</t>
  </si>
  <si>
    <t>2024销0083893</t>
  </si>
  <si>
    <t>4-2-201</t>
  </si>
  <si>
    <t>2024销0083886</t>
  </si>
  <si>
    <t>已售面积：</t>
  </si>
  <si>
    <t>2024年下半年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</si>
</sst>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0.00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sz val="10"/>
      <color theme="1"/>
      <name val="微软雅黑"/>
      <charset val="134"/>
    </font>
    <font>
      <sz val="9"/>
      <name val="微软雅黑"/>
      <charset val="134"/>
    </font>
    <font>
      <sz val="10"/>
      <name val="宋体"/>
      <charset val="134"/>
      <scheme val="minor"/>
    </font>
    <font>
      <sz val="10"/>
      <name val="Microsoft YaHei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FF0000"/>
      <name val="微软雅黑"/>
      <charset val="134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7" fillId="0" borderId="0"/>
    <xf numFmtId="0" fontId="7" fillId="0" borderId="0"/>
  </cellStyleXfs>
  <cellXfs count="1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vertical="center"/>
    </xf>
    <xf numFmtId="177" fontId="3" fillId="0" borderId="4" xfId="0" applyNumberFormat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vertical="center" wrapText="1"/>
    </xf>
    <xf numFmtId="176" fontId="3" fillId="0" borderId="4" xfId="0" applyNumberFormat="1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/>
    </xf>
    <xf numFmtId="177" fontId="2" fillId="0" borderId="4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vertical="center" wrapText="1"/>
    </xf>
    <xf numFmtId="176" fontId="2" fillId="0" borderId="4" xfId="0" applyNumberFormat="1" applyFont="1" applyFill="1" applyBorder="1" applyAlignment="1" applyProtection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77" fontId="2" fillId="0" borderId="4" xfId="0" applyNumberFormat="1" applyFont="1" applyFill="1" applyBorder="1" applyAlignment="1" applyProtection="1">
      <alignment vertical="center"/>
    </xf>
    <xf numFmtId="176" fontId="2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" fillId="0" borderId="0" xfId="0" applyFont="1" applyFill="1" applyAlignment="1" applyProtection="1">
      <alignment vertical="center"/>
    </xf>
    <xf numFmtId="176" fontId="1" fillId="0" borderId="4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/>
    </xf>
    <xf numFmtId="177" fontId="3" fillId="0" borderId="4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177" fontId="2" fillId="0" borderId="4" xfId="0" applyNumberFormat="1" applyFont="1" applyFill="1" applyBorder="1" applyAlignment="1" applyProtection="1">
      <alignment horizontal="center" vertical="center"/>
    </xf>
    <xf numFmtId="176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177" fontId="2" fillId="0" borderId="4" xfId="0" applyNumberFormat="1" applyFont="1" applyFill="1" applyBorder="1" applyAlignment="1" applyProtection="1">
      <alignment horizontal="center" vertical="center" wrapText="1"/>
    </xf>
    <xf numFmtId="58" fontId="2" fillId="0" borderId="4" xfId="0" applyNumberFormat="1" applyFont="1" applyFill="1" applyBorder="1" applyAlignment="1" applyProtection="1">
      <alignment horizontal="left" vertical="center"/>
    </xf>
    <xf numFmtId="177" fontId="2" fillId="0" borderId="4" xfId="0" applyNumberFormat="1" applyFont="1" applyFill="1" applyBorder="1" applyAlignment="1" applyProtection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0" fontId="8" fillId="0" borderId="0" xfId="0" applyFont="1" applyFill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177" fontId="3" fillId="0" borderId="4" xfId="0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 wrapText="1"/>
    </xf>
    <xf numFmtId="178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43" fontId="2" fillId="0" borderId="4" xfId="0" applyNumberFormat="1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>
      <alignment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176" fontId="2" fillId="0" borderId="4" xfId="0" applyNumberFormat="1" applyFont="1" applyFill="1" applyBorder="1" applyAlignment="1">
      <alignment vertical="center" wrapText="1"/>
    </xf>
    <xf numFmtId="176" fontId="2" fillId="0" borderId="4" xfId="0" applyNumberFormat="1" applyFont="1" applyFill="1" applyBorder="1" applyAlignment="1" applyProtection="1">
      <alignment vertical="center" wrapText="1"/>
    </xf>
    <xf numFmtId="177" fontId="3" fillId="0" borderId="4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 applyProtection="1">
      <alignment horizontal="left" vertical="center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177" fontId="3" fillId="0" borderId="4" xfId="0" applyNumberFormat="1" applyFont="1" applyFill="1" applyBorder="1" applyAlignment="1" applyProtection="1">
      <alignment horizontal="center" vertical="center" wrapText="1"/>
    </xf>
    <xf numFmtId="58" fontId="3" fillId="0" borderId="4" xfId="0" applyNumberFormat="1" applyFont="1" applyFill="1" applyBorder="1" applyAlignment="1" applyProtection="1">
      <alignment horizontal="left" vertical="center"/>
    </xf>
    <xf numFmtId="177" fontId="3" fillId="2" borderId="4" xfId="0" applyNumberFormat="1" applyFont="1" applyFill="1" applyBorder="1" applyAlignment="1" applyProtection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177" fontId="10" fillId="0" borderId="4" xfId="0" applyNumberFormat="1" applyFont="1" applyFill="1" applyBorder="1" applyAlignment="1" applyProtection="1">
      <alignment horizontal="center" vertical="center"/>
    </xf>
    <xf numFmtId="177" fontId="10" fillId="0" borderId="4" xfId="0" applyNumberFormat="1" applyFont="1" applyFill="1" applyBorder="1" applyAlignment="1" applyProtection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 applyProtection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/>
    </xf>
    <xf numFmtId="177" fontId="3" fillId="0" borderId="1" xfId="0" applyNumberFormat="1" applyFont="1" applyFill="1" applyBorder="1" applyAlignment="1" applyProtection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 applyProtection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176" fontId="0" fillId="0" borderId="4" xfId="0" applyNumberForma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2" fillId="4" borderId="4" xfId="49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6月" xfId="49"/>
    <cellStyle name="常规_7月" xfId="50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94"/>
  <sheetViews>
    <sheetView topLeftCell="A368" workbookViewId="0">
      <selection activeCell="L390" sqref="L390"/>
    </sheetView>
  </sheetViews>
  <sheetFormatPr defaultColWidth="9" defaultRowHeight="13.5" outlineLevelCol="6"/>
  <cols>
    <col min="2" max="2" width="17.625" customWidth="1"/>
    <col min="3" max="3" width="10.875" customWidth="1"/>
    <col min="5" max="5" width="15.375" customWidth="1"/>
    <col min="6" max="6" width="12.625"/>
    <col min="7" max="7" width="17.125" customWidth="1"/>
  </cols>
  <sheetData>
    <row r="2" spans="1:7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77" t="s">
        <v>5</v>
      </c>
      <c r="G2" s="77" t="s">
        <v>6</v>
      </c>
    </row>
    <row r="3" spans="1:7">
      <c r="A3" s="6"/>
      <c r="B3" s="6"/>
      <c r="C3" s="6"/>
      <c r="D3" s="7"/>
      <c r="E3" s="7"/>
      <c r="F3" s="78"/>
      <c r="G3" s="78"/>
    </row>
    <row r="4" spans="1:7">
      <c r="A4" s="63"/>
      <c r="B4" s="63"/>
      <c r="C4" s="63"/>
      <c r="D4" s="10"/>
      <c r="E4" s="10"/>
      <c r="F4" s="79"/>
      <c r="G4" s="79"/>
    </row>
    <row r="5" ht="16.5" spans="1:7">
      <c r="A5" s="16" t="s">
        <v>7</v>
      </c>
      <c r="B5" s="16" t="s">
        <v>8</v>
      </c>
      <c r="C5" s="17">
        <v>118.41</v>
      </c>
      <c r="D5" s="18" t="s">
        <v>9</v>
      </c>
      <c r="E5" s="18" t="s">
        <v>10</v>
      </c>
      <c r="F5" s="80">
        <v>55000</v>
      </c>
      <c r="G5" s="81">
        <v>6512550</v>
      </c>
    </row>
    <row r="6" ht="16.5" spans="1:7">
      <c r="A6" s="16" t="s">
        <v>11</v>
      </c>
      <c r="B6" s="16" t="s">
        <v>12</v>
      </c>
      <c r="C6" s="17">
        <v>513.38</v>
      </c>
      <c r="D6" s="18" t="s">
        <v>13</v>
      </c>
      <c r="E6" s="18" t="s">
        <v>14</v>
      </c>
      <c r="F6" s="80">
        <v>12000</v>
      </c>
      <c r="G6" s="81">
        <v>6160560</v>
      </c>
    </row>
    <row r="7" ht="16.5" spans="1:7">
      <c r="A7" s="16" t="s">
        <v>15</v>
      </c>
      <c r="B7" s="16" t="s">
        <v>12</v>
      </c>
      <c r="C7" s="16">
        <v>96.44</v>
      </c>
      <c r="D7" s="18" t="s">
        <v>16</v>
      </c>
      <c r="E7" s="18" t="s">
        <v>17</v>
      </c>
      <c r="F7" s="81">
        <v>12000</v>
      </c>
      <c r="G7" s="81">
        <v>1157280</v>
      </c>
    </row>
    <row r="8" ht="16.5" spans="1:7">
      <c r="A8" s="16" t="s">
        <v>18</v>
      </c>
      <c r="B8" s="16" t="s">
        <v>19</v>
      </c>
      <c r="C8" s="16">
        <v>97.15</v>
      </c>
      <c r="D8" s="18" t="s">
        <v>16</v>
      </c>
      <c r="E8" s="18" t="s">
        <v>20</v>
      </c>
      <c r="F8" s="81">
        <v>12000</v>
      </c>
      <c r="G8" s="81">
        <v>1165800</v>
      </c>
    </row>
    <row r="9" ht="16.5" spans="1:7">
      <c r="A9" s="16" t="s">
        <v>21</v>
      </c>
      <c r="B9" s="16" t="s">
        <v>22</v>
      </c>
      <c r="C9" s="16">
        <v>122.05</v>
      </c>
      <c r="D9" s="18" t="s">
        <v>16</v>
      </c>
      <c r="E9" s="18" t="s">
        <v>23</v>
      </c>
      <c r="F9" s="81">
        <v>12000</v>
      </c>
      <c r="G9" s="81">
        <v>1464600</v>
      </c>
    </row>
    <row r="10" ht="16.5" spans="1:7">
      <c r="A10" s="16" t="s">
        <v>24</v>
      </c>
      <c r="B10" s="16" t="s">
        <v>25</v>
      </c>
      <c r="C10" s="23">
        <v>140.55</v>
      </c>
      <c r="D10" s="23" t="s">
        <v>26</v>
      </c>
      <c r="E10" s="23" t="s">
        <v>27</v>
      </c>
      <c r="F10" s="81">
        <v>11500</v>
      </c>
      <c r="G10" s="81">
        <v>1616325</v>
      </c>
    </row>
    <row r="11" ht="16.5" spans="1:7">
      <c r="A11" s="16" t="s">
        <v>28</v>
      </c>
      <c r="B11" s="16" t="s">
        <v>29</v>
      </c>
      <c r="C11" s="23">
        <v>96.96</v>
      </c>
      <c r="D11" s="18" t="s">
        <v>30</v>
      </c>
      <c r="E11" s="18" t="s">
        <v>31</v>
      </c>
      <c r="F11" s="81">
        <v>11482</v>
      </c>
      <c r="G11" s="81">
        <v>1113294.72</v>
      </c>
    </row>
    <row r="12" ht="16.5" spans="1:7">
      <c r="A12" s="16" t="s">
        <v>32</v>
      </c>
      <c r="B12" s="16" t="s">
        <v>33</v>
      </c>
      <c r="C12" s="23">
        <v>85.78</v>
      </c>
      <c r="D12" s="18" t="s">
        <v>34</v>
      </c>
      <c r="E12" s="18" t="s">
        <v>35</v>
      </c>
      <c r="F12" s="81">
        <v>11826</v>
      </c>
      <c r="G12" s="81">
        <v>1014434.28</v>
      </c>
    </row>
    <row r="13" ht="16.5" spans="1:7">
      <c r="A13" s="16" t="s">
        <v>36</v>
      </c>
      <c r="B13" s="16" t="s">
        <v>37</v>
      </c>
      <c r="C13" s="23">
        <v>85.78</v>
      </c>
      <c r="D13" s="23" t="s">
        <v>38</v>
      </c>
      <c r="E13" s="23" t="s">
        <v>39</v>
      </c>
      <c r="F13" s="81">
        <v>11000</v>
      </c>
      <c r="G13" s="81">
        <v>943580</v>
      </c>
    </row>
    <row r="14" ht="16.5" spans="1:7">
      <c r="A14" s="16" t="s">
        <v>40</v>
      </c>
      <c r="B14" s="16" t="s">
        <v>41</v>
      </c>
      <c r="C14" s="23">
        <v>140.55</v>
      </c>
      <c r="D14" s="23" t="s">
        <v>42</v>
      </c>
      <c r="E14" s="23" t="s">
        <v>43</v>
      </c>
      <c r="F14" s="81">
        <v>10700</v>
      </c>
      <c r="G14" s="81">
        <v>1503885</v>
      </c>
    </row>
    <row r="15" ht="16.5" spans="1:7">
      <c r="A15" s="16" t="s">
        <v>44</v>
      </c>
      <c r="B15" s="16" t="s">
        <v>45</v>
      </c>
      <c r="C15" s="23">
        <v>140.55</v>
      </c>
      <c r="D15" s="18" t="s">
        <v>46</v>
      </c>
      <c r="E15" s="18" t="s">
        <v>47</v>
      </c>
      <c r="F15" s="81">
        <v>12800</v>
      </c>
      <c r="G15" s="81">
        <v>1799040</v>
      </c>
    </row>
    <row r="16" ht="16.5" spans="1:7">
      <c r="A16" s="16" t="s">
        <v>48</v>
      </c>
      <c r="B16" s="16" t="s">
        <v>49</v>
      </c>
      <c r="C16" s="23">
        <v>96.96</v>
      </c>
      <c r="D16" s="23" t="s">
        <v>50</v>
      </c>
      <c r="E16" s="18" t="s">
        <v>51</v>
      </c>
      <c r="F16" s="81">
        <v>12300</v>
      </c>
      <c r="G16" s="81">
        <v>1192608</v>
      </c>
    </row>
    <row r="17" ht="16.5" spans="1:7">
      <c r="A17" s="16" t="s">
        <v>52</v>
      </c>
      <c r="B17" s="16" t="s">
        <v>53</v>
      </c>
      <c r="C17" s="23">
        <v>140.55</v>
      </c>
      <c r="D17" s="18" t="s">
        <v>54</v>
      </c>
      <c r="E17" s="18" t="s">
        <v>55</v>
      </c>
      <c r="F17" s="81">
        <v>9900</v>
      </c>
      <c r="G17" s="81">
        <v>1391445</v>
      </c>
    </row>
    <row r="18" ht="16.5" spans="1:7">
      <c r="A18" s="16" t="s">
        <v>56</v>
      </c>
      <c r="B18" s="18" t="s">
        <v>57</v>
      </c>
      <c r="C18" s="23">
        <v>140.55</v>
      </c>
      <c r="D18" s="18" t="s">
        <v>58</v>
      </c>
      <c r="E18" s="18" t="s">
        <v>59</v>
      </c>
      <c r="F18" s="81">
        <v>11000</v>
      </c>
      <c r="G18" s="81">
        <v>1546050</v>
      </c>
    </row>
    <row r="19" ht="16.5" spans="1:7">
      <c r="A19" s="16" t="s">
        <v>60</v>
      </c>
      <c r="B19" s="16" t="s">
        <v>61</v>
      </c>
      <c r="C19" s="23">
        <v>96.26</v>
      </c>
      <c r="D19" s="18" t="s">
        <v>62</v>
      </c>
      <c r="E19" s="18" t="s">
        <v>63</v>
      </c>
      <c r="F19" s="81">
        <v>12500</v>
      </c>
      <c r="G19" s="81">
        <v>1203250</v>
      </c>
    </row>
    <row r="20" ht="16.5" spans="1:7">
      <c r="A20" s="16" t="s">
        <v>64</v>
      </c>
      <c r="B20" s="16" t="s">
        <v>65</v>
      </c>
      <c r="C20" s="23">
        <v>96.96</v>
      </c>
      <c r="D20" s="18" t="s">
        <v>66</v>
      </c>
      <c r="E20" s="18" t="s">
        <v>67</v>
      </c>
      <c r="F20" s="81">
        <v>12300</v>
      </c>
      <c r="G20" s="81">
        <v>1192608</v>
      </c>
    </row>
    <row r="21" ht="16.5" spans="1:7">
      <c r="A21" s="16" t="s">
        <v>68</v>
      </c>
      <c r="B21" s="16" t="s">
        <v>69</v>
      </c>
      <c r="C21" s="23">
        <v>96.96</v>
      </c>
      <c r="D21" s="18" t="s">
        <v>70</v>
      </c>
      <c r="E21" s="18" t="s">
        <v>71</v>
      </c>
      <c r="F21" s="81">
        <v>12500</v>
      </c>
      <c r="G21" s="81">
        <v>1212000</v>
      </c>
    </row>
    <row r="22" ht="16.5" spans="1:7">
      <c r="A22" s="16" t="s">
        <v>72</v>
      </c>
      <c r="B22" s="16" t="s">
        <v>73</v>
      </c>
      <c r="C22" s="23">
        <v>96.26</v>
      </c>
      <c r="D22" s="18" t="s">
        <v>74</v>
      </c>
      <c r="E22" s="18" t="s">
        <v>75</v>
      </c>
      <c r="F22" s="81">
        <v>12000</v>
      </c>
      <c r="G22" s="81">
        <v>1155120</v>
      </c>
    </row>
    <row r="23" ht="16.5" spans="1:7">
      <c r="A23" s="16" t="s">
        <v>76</v>
      </c>
      <c r="B23" s="16" t="s">
        <v>77</v>
      </c>
      <c r="C23" s="23">
        <v>140.55</v>
      </c>
      <c r="D23" s="18" t="s">
        <v>78</v>
      </c>
      <c r="E23" s="18" t="s">
        <v>79</v>
      </c>
      <c r="F23" s="81">
        <v>11000</v>
      </c>
      <c r="G23" s="81">
        <v>1546050</v>
      </c>
    </row>
    <row r="24" ht="16.5" spans="1:7">
      <c r="A24" s="16" t="s">
        <v>80</v>
      </c>
      <c r="B24" s="16" t="s">
        <v>81</v>
      </c>
      <c r="C24" s="23">
        <v>140.55</v>
      </c>
      <c r="D24" s="23" t="s">
        <v>82</v>
      </c>
      <c r="E24" s="18" t="s">
        <v>83</v>
      </c>
      <c r="F24" s="81">
        <v>11000</v>
      </c>
      <c r="G24" s="81">
        <v>1546050</v>
      </c>
    </row>
    <row r="25" ht="16.5" spans="1:7">
      <c r="A25" s="16" t="s">
        <v>84</v>
      </c>
      <c r="B25" s="16" t="s">
        <v>85</v>
      </c>
      <c r="C25" s="23">
        <v>96.26</v>
      </c>
      <c r="D25" s="18" t="s">
        <v>86</v>
      </c>
      <c r="E25" s="18" t="s">
        <v>87</v>
      </c>
      <c r="F25" s="81">
        <v>11831</v>
      </c>
      <c r="G25" s="81">
        <v>1138852.06</v>
      </c>
    </row>
    <row r="26" ht="16.5" spans="1:7">
      <c r="A26" s="16" t="s">
        <v>88</v>
      </c>
      <c r="B26" s="16" t="s">
        <v>89</v>
      </c>
      <c r="C26" s="23">
        <v>96.96</v>
      </c>
      <c r="D26" s="18" t="s">
        <v>86</v>
      </c>
      <c r="E26" s="18" t="s">
        <v>90</v>
      </c>
      <c r="F26" s="81">
        <v>11731</v>
      </c>
      <c r="G26" s="81">
        <v>1137437.76</v>
      </c>
    </row>
    <row r="27" ht="16.5" spans="1:7">
      <c r="A27" s="16" t="s">
        <v>91</v>
      </c>
      <c r="B27" s="18" t="s">
        <v>92</v>
      </c>
      <c r="C27" s="23">
        <v>85.78</v>
      </c>
      <c r="D27" s="18" t="s">
        <v>93</v>
      </c>
      <c r="E27" s="18" t="s">
        <v>94</v>
      </c>
      <c r="F27" s="81">
        <v>12500</v>
      </c>
      <c r="G27" s="81">
        <v>1072250</v>
      </c>
    </row>
    <row r="28" ht="16.5" spans="1:7">
      <c r="A28" s="16" t="s">
        <v>95</v>
      </c>
      <c r="B28" s="16" t="s">
        <v>96</v>
      </c>
      <c r="C28" s="23">
        <v>96.26</v>
      </c>
      <c r="D28" s="18" t="s">
        <v>97</v>
      </c>
      <c r="E28" s="18" t="s">
        <v>98</v>
      </c>
      <c r="F28" s="81">
        <v>12000</v>
      </c>
      <c r="G28" s="81">
        <v>1155120</v>
      </c>
    </row>
    <row r="29" ht="16.5" spans="1:7">
      <c r="A29" s="16" t="s">
        <v>99</v>
      </c>
      <c r="B29" s="16" t="s">
        <v>100</v>
      </c>
      <c r="C29" s="23">
        <v>140.55</v>
      </c>
      <c r="D29" s="18" t="s">
        <v>101</v>
      </c>
      <c r="E29" s="18" t="s">
        <v>102</v>
      </c>
      <c r="F29" s="28">
        <v>11800</v>
      </c>
      <c r="G29" s="81">
        <v>1658490</v>
      </c>
    </row>
    <row r="30" ht="16.5" spans="1:7">
      <c r="A30" s="16" t="s">
        <v>103</v>
      </c>
      <c r="B30" s="16" t="s">
        <v>104</v>
      </c>
      <c r="C30" s="23">
        <v>140.55</v>
      </c>
      <c r="D30" s="18" t="s">
        <v>105</v>
      </c>
      <c r="E30" s="18" t="s">
        <v>106</v>
      </c>
      <c r="F30" s="81">
        <v>11000</v>
      </c>
      <c r="G30" s="81">
        <v>1546050</v>
      </c>
    </row>
    <row r="31" ht="16.5" spans="1:7">
      <c r="A31" s="16" t="s">
        <v>107</v>
      </c>
      <c r="B31" s="16" t="s">
        <v>108</v>
      </c>
      <c r="C31" s="23">
        <v>96.26</v>
      </c>
      <c r="D31" s="18" t="s">
        <v>109</v>
      </c>
      <c r="E31" s="18" t="s">
        <v>110</v>
      </c>
      <c r="F31" s="81">
        <v>11499</v>
      </c>
      <c r="G31" s="81">
        <v>1106893.74</v>
      </c>
    </row>
    <row r="32" ht="16.5" spans="1:7">
      <c r="A32" s="16" t="s">
        <v>111</v>
      </c>
      <c r="B32" s="16" t="s">
        <v>112</v>
      </c>
      <c r="C32" s="23">
        <v>96.96</v>
      </c>
      <c r="D32" s="18" t="s">
        <v>113</v>
      </c>
      <c r="E32" s="18" t="s">
        <v>114</v>
      </c>
      <c r="F32" s="81">
        <v>11283.59</v>
      </c>
      <c r="G32" s="81">
        <v>1094056.8864</v>
      </c>
    </row>
    <row r="33" ht="16.5" spans="1:7">
      <c r="A33" s="16" t="s">
        <v>115</v>
      </c>
      <c r="B33" s="16" t="s">
        <v>116</v>
      </c>
      <c r="C33" s="23">
        <v>85.78</v>
      </c>
      <c r="D33" s="18" t="s">
        <v>117</v>
      </c>
      <c r="E33" s="18" t="s">
        <v>118</v>
      </c>
      <c r="F33" s="81">
        <v>11161</v>
      </c>
      <c r="G33" s="81">
        <v>957390.58</v>
      </c>
    </row>
    <row r="34" ht="16.5" spans="1:7">
      <c r="A34" s="16" t="s">
        <v>119</v>
      </c>
      <c r="B34" s="16" t="s">
        <v>120</v>
      </c>
      <c r="C34" s="23">
        <v>85.78</v>
      </c>
      <c r="D34" s="18" t="s">
        <v>121</v>
      </c>
      <c r="E34" s="18" t="s">
        <v>122</v>
      </c>
      <c r="F34" s="81">
        <v>12200</v>
      </c>
      <c r="G34" s="81">
        <v>1046516</v>
      </c>
    </row>
    <row r="35" ht="16.5" spans="1:7">
      <c r="A35" s="16" t="s">
        <v>123</v>
      </c>
      <c r="B35" s="16" t="s">
        <v>124</v>
      </c>
      <c r="C35" s="23">
        <v>96.26</v>
      </c>
      <c r="D35" s="18" t="s">
        <v>125</v>
      </c>
      <c r="E35" s="18" t="s">
        <v>126</v>
      </c>
      <c r="F35" s="81">
        <v>11399</v>
      </c>
      <c r="G35" s="81">
        <v>1097267.74</v>
      </c>
    </row>
    <row r="36" ht="16.5" spans="1:7">
      <c r="A36" s="16" t="s">
        <v>127</v>
      </c>
      <c r="B36" s="16" t="s">
        <v>128</v>
      </c>
      <c r="C36" s="23">
        <v>140.55</v>
      </c>
      <c r="D36" s="18" t="s">
        <v>129</v>
      </c>
      <c r="E36" s="18" t="s">
        <v>130</v>
      </c>
      <c r="F36" s="81">
        <v>11496</v>
      </c>
      <c r="G36" s="81">
        <v>1615762.8</v>
      </c>
    </row>
    <row r="37" ht="16.5" spans="1:7">
      <c r="A37" s="16" t="s">
        <v>131</v>
      </c>
      <c r="B37" s="16" t="s">
        <v>132</v>
      </c>
      <c r="C37" s="23">
        <v>140.55</v>
      </c>
      <c r="D37" s="18" t="s">
        <v>133</v>
      </c>
      <c r="E37" s="18" t="s">
        <v>134</v>
      </c>
      <c r="F37" s="81">
        <v>11800</v>
      </c>
      <c r="G37" s="81">
        <v>1658490</v>
      </c>
    </row>
    <row r="38" ht="16.5" spans="1:7">
      <c r="A38" s="16" t="s">
        <v>135</v>
      </c>
      <c r="B38" s="16" t="s">
        <v>136</v>
      </c>
      <c r="C38" s="23">
        <v>96.96</v>
      </c>
      <c r="D38" s="18" t="s">
        <v>137</v>
      </c>
      <c r="E38" s="18" t="s">
        <v>138</v>
      </c>
      <c r="F38" s="81">
        <v>11600</v>
      </c>
      <c r="G38" s="81">
        <v>1124736</v>
      </c>
    </row>
    <row r="39" ht="16.5" spans="1:7">
      <c r="A39" s="16" t="s">
        <v>139</v>
      </c>
      <c r="B39" s="16" t="s">
        <v>140</v>
      </c>
      <c r="C39" s="23">
        <v>85.78</v>
      </c>
      <c r="D39" s="18" t="s">
        <v>141</v>
      </c>
      <c r="E39" s="18" t="s">
        <v>142</v>
      </c>
      <c r="F39" s="81">
        <v>11600</v>
      </c>
      <c r="G39" s="81">
        <v>995048</v>
      </c>
    </row>
    <row r="40" ht="16.5" spans="1:7">
      <c r="A40" s="16" t="s">
        <v>143</v>
      </c>
      <c r="B40" s="16" t="s">
        <v>144</v>
      </c>
      <c r="C40" s="23">
        <v>85.78</v>
      </c>
      <c r="D40" s="18" t="s">
        <v>145</v>
      </c>
      <c r="E40" s="18" t="s">
        <v>146</v>
      </c>
      <c r="F40" s="81">
        <v>11641</v>
      </c>
      <c r="G40" s="81">
        <v>998564.98</v>
      </c>
    </row>
    <row r="41" ht="16.5" spans="1:7">
      <c r="A41" s="16" t="s">
        <v>147</v>
      </c>
      <c r="B41" s="16" t="s">
        <v>148</v>
      </c>
      <c r="C41" s="23">
        <v>140.55</v>
      </c>
      <c r="D41" s="23" t="s">
        <v>149</v>
      </c>
      <c r="E41" s="23" t="s">
        <v>150</v>
      </c>
      <c r="F41" s="81">
        <v>11500</v>
      </c>
      <c r="G41" s="81">
        <v>1616325</v>
      </c>
    </row>
    <row r="42" ht="16.5" spans="1:7">
      <c r="A42" s="16" t="s">
        <v>151</v>
      </c>
      <c r="B42" s="16" t="s">
        <v>152</v>
      </c>
      <c r="C42" s="23">
        <v>140.55</v>
      </c>
      <c r="D42" s="25" t="s">
        <v>153</v>
      </c>
      <c r="E42" s="25" t="s">
        <v>154</v>
      </c>
      <c r="F42" s="81">
        <v>11000</v>
      </c>
      <c r="G42" s="81">
        <v>1546050</v>
      </c>
    </row>
    <row r="43" ht="16.5" spans="1:7">
      <c r="A43" s="16" t="s">
        <v>155</v>
      </c>
      <c r="B43" s="26" t="s">
        <v>156</v>
      </c>
      <c r="C43" s="23">
        <v>96.26</v>
      </c>
      <c r="D43" s="23" t="s">
        <v>157</v>
      </c>
      <c r="E43" s="25" t="s">
        <v>158</v>
      </c>
      <c r="F43" s="81">
        <v>12500</v>
      </c>
      <c r="G43" s="81">
        <v>1203250</v>
      </c>
    </row>
    <row r="44" ht="16.5" spans="1:7">
      <c r="A44" s="16" t="s">
        <v>159</v>
      </c>
      <c r="B44" s="16" t="s">
        <v>160</v>
      </c>
      <c r="C44" s="23">
        <v>96.96</v>
      </c>
      <c r="D44" s="18" t="s">
        <v>161</v>
      </c>
      <c r="E44" s="18" t="s">
        <v>162</v>
      </c>
      <c r="F44" s="81">
        <v>11530</v>
      </c>
      <c r="G44" s="81">
        <v>1117948.8</v>
      </c>
    </row>
    <row r="45" ht="16.5" spans="1:7">
      <c r="A45" s="16" t="s">
        <v>163</v>
      </c>
      <c r="B45" s="16" t="s">
        <v>164</v>
      </c>
      <c r="C45" s="23">
        <v>85.78</v>
      </c>
      <c r="D45" s="18" t="s">
        <v>165</v>
      </c>
      <c r="E45" s="18" t="s">
        <v>166</v>
      </c>
      <c r="F45" s="81">
        <v>11660</v>
      </c>
      <c r="G45" s="81">
        <v>1000194.8</v>
      </c>
    </row>
    <row r="46" ht="16.5" spans="1:7">
      <c r="A46" s="16" t="s">
        <v>167</v>
      </c>
      <c r="B46" s="16" t="s">
        <v>168</v>
      </c>
      <c r="C46" s="23">
        <v>85.78</v>
      </c>
      <c r="D46" s="18" t="s">
        <v>169</v>
      </c>
      <c r="E46" s="18" t="s">
        <v>170</v>
      </c>
      <c r="F46" s="81">
        <v>11894</v>
      </c>
      <c r="G46" s="81">
        <v>1020267.32</v>
      </c>
    </row>
    <row r="47" ht="16.5" spans="1:7">
      <c r="A47" s="16" t="s">
        <v>171</v>
      </c>
      <c r="B47" s="16" t="s">
        <v>172</v>
      </c>
      <c r="C47" s="23">
        <v>140.55</v>
      </c>
      <c r="D47" s="18" t="s">
        <v>173</v>
      </c>
      <c r="E47" s="18" t="s">
        <v>174</v>
      </c>
      <c r="F47" s="81">
        <v>11888</v>
      </c>
      <c r="G47" s="81">
        <v>1670858.4</v>
      </c>
    </row>
    <row r="48" ht="16.5" spans="1:7">
      <c r="A48" s="16" t="s">
        <v>175</v>
      </c>
      <c r="B48" s="16" t="s">
        <v>176</v>
      </c>
      <c r="C48" s="23">
        <v>96.26</v>
      </c>
      <c r="D48" s="18" t="s">
        <v>145</v>
      </c>
      <c r="E48" s="18" t="s">
        <v>177</v>
      </c>
      <c r="F48" s="81">
        <v>11667</v>
      </c>
      <c r="G48" s="81">
        <v>1123065.42</v>
      </c>
    </row>
    <row r="49" ht="16.5" spans="1:7">
      <c r="A49" s="16" t="s">
        <v>178</v>
      </c>
      <c r="B49" s="16" t="s">
        <v>179</v>
      </c>
      <c r="C49" s="23">
        <v>85.78</v>
      </c>
      <c r="D49" s="18" t="s">
        <v>125</v>
      </c>
      <c r="E49" s="18" t="s">
        <v>180</v>
      </c>
      <c r="F49" s="81">
        <v>11328</v>
      </c>
      <c r="G49" s="81">
        <v>971715.84</v>
      </c>
    </row>
    <row r="50" ht="16.5" spans="1:7">
      <c r="A50" s="16" t="s">
        <v>181</v>
      </c>
      <c r="B50" s="16" t="s">
        <v>182</v>
      </c>
      <c r="C50" s="23">
        <v>85.78</v>
      </c>
      <c r="D50" s="18" t="s">
        <v>183</v>
      </c>
      <c r="E50" s="18" t="s">
        <v>184</v>
      </c>
      <c r="F50" s="81">
        <v>12500</v>
      </c>
      <c r="G50" s="81">
        <v>1072250</v>
      </c>
    </row>
    <row r="51" ht="16.5" spans="1:7">
      <c r="A51" s="16" t="s">
        <v>185</v>
      </c>
      <c r="B51" s="16" t="s">
        <v>186</v>
      </c>
      <c r="C51" s="23">
        <v>96.26</v>
      </c>
      <c r="D51" s="18" t="s">
        <v>187</v>
      </c>
      <c r="E51" s="18" t="s">
        <v>188</v>
      </c>
      <c r="F51" s="81">
        <v>12200</v>
      </c>
      <c r="G51" s="81">
        <v>1174372</v>
      </c>
    </row>
    <row r="52" ht="16.5" spans="1:7">
      <c r="A52" s="16" t="s">
        <v>189</v>
      </c>
      <c r="B52" s="16" t="s">
        <v>190</v>
      </c>
      <c r="C52" s="23">
        <v>140.55</v>
      </c>
      <c r="D52" s="18" t="s">
        <v>191</v>
      </c>
      <c r="E52" s="18" t="s">
        <v>192</v>
      </c>
      <c r="F52" s="81">
        <v>11000</v>
      </c>
      <c r="G52" s="81">
        <v>1546050</v>
      </c>
    </row>
    <row r="53" ht="16.5" spans="1:7">
      <c r="A53" s="16" t="s">
        <v>193</v>
      </c>
      <c r="B53" s="16" t="s">
        <v>194</v>
      </c>
      <c r="C53" s="23">
        <v>96.26</v>
      </c>
      <c r="D53" s="18" t="s">
        <v>195</v>
      </c>
      <c r="E53" s="18" t="s">
        <v>196</v>
      </c>
      <c r="F53" s="81">
        <v>11687</v>
      </c>
      <c r="G53" s="81">
        <v>1124990.62</v>
      </c>
    </row>
    <row r="54" ht="16.5" spans="1:7">
      <c r="A54" s="16" t="s">
        <v>197</v>
      </c>
      <c r="B54" s="16" t="s">
        <v>198</v>
      </c>
      <c r="C54" s="23">
        <v>85.78</v>
      </c>
      <c r="D54" s="18" t="s">
        <v>199</v>
      </c>
      <c r="E54" s="18" t="s">
        <v>200</v>
      </c>
      <c r="F54" s="81">
        <v>12200</v>
      </c>
      <c r="G54" s="81">
        <v>1046516</v>
      </c>
    </row>
    <row r="55" ht="16.5" spans="1:7">
      <c r="A55" s="16" t="s">
        <v>201</v>
      </c>
      <c r="B55" s="16" t="s">
        <v>202</v>
      </c>
      <c r="C55" s="23">
        <v>140.55</v>
      </c>
      <c r="D55" s="18" t="s">
        <v>78</v>
      </c>
      <c r="E55" s="18" t="s">
        <v>203</v>
      </c>
      <c r="F55" s="81">
        <v>11000</v>
      </c>
      <c r="G55" s="81">
        <v>1546050</v>
      </c>
    </row>
    <row r="56" ht="16.5" spans="1:7">
      <c r="A56" s="16" t="s">
        <v>204</v>
      </c>
      <c r="B56" s="16" t="s">
        <v>205</v>
      </c>
      <c r="C56" s="23">
        <v>140.55</v>
      </c>
      <c r="D56" s="23" t="s">
        <v>206</v>
      </c>
      <c r="E56" s="23" t="s">
        <v>207</v>
      </c>
      <c r="F56" s="81">
        <v>11400</v>
      </c>
      <c r="G56" s="81">
        <v>1602270</v>
      </c>
    </row>
    <row r="57" ht="16.5" spans="1:7">
      <c r="A57" s="16" t="s">
        <v>208</v>
      </c>
      <c r="B57" s="16" t="s">
        <v>209</v>
      </c>
      <c r="C57" s="23">
        <v>140.55</v>
      </c>
      <c r="D57" s="18" t="s">
        <v>210</v>
      </c>
      <c r="E57" s="18" t="s">
        <v>211</v>
      </c>
      <c r="F57" s="81">
        <v>12173</v>
      </c>
      <c r="G57" s="81">
        <v>1710915.15</v>
      </c>
    </row>
    <row r="58" ht="16.5" spans="1:7">
      <c r="A58" s="16" t="s">
        <v>212</v>
      </c>
      <c r="B58" s="18" t="s">
        <v>213</v>
      </c>
      <c r="C58" s="23">
        <v>96.26</v>
      </c>
      <c r="D58" s="18" t="s">
        <v>214</v>
      </c>
      <c r="E58" s="18" t="s">
        <v>215</v>
      </c>
      <c r="F58" s="28">
        <v>12500</v>
      </c>
      <c r="G58" s="81">
        <v>1203250</v>
      </c>
    </row>
    <row r="59" ht="16.5" spans="1:7">
      <c r="A59" s="16" t="s">
        <v>216</v>
      </c>
      <c r="B59" s="16" t="s">
        <v>217</v>
      </c>
      <c r="C59" s="23">
        <v>96.96</v>
      </c>
      <c r="D59" s="28" t="s">
        <v>218</v>
      </c>
      <c r="E59" s="28" t="s">
        <v>219</v>
      </c>
      <c r="F59" s="81">
        <v>12600</v>
      </c>
      <c r="G59" s="81">
        <v>1221696</v>
      </c>
    </row>
    <row r="60" ht="16.5" spans="1:7">
      <c r="A60" s="16" t="s">
        <v>220</v>
      </c>
      <c r="B60" s="16" t="s">
        <v>221</v>
      </c>
      <c r="C60" s="23">
        <v>96.96</v>
      </c>
      <c r="D60" s="18" t="s">
        <v>222</v>
      </c>
      <c r="E60" s="18" t="s">
        <v>223</v>
      </c>
      <c r="F60" s="81">
        <v>12548</v>
      </c>
      <c r="G60" s="81">
        <v>1216654.08</v>
      </c>
    </row>
    <row r="61" ht="16.5" spans="1:7">
      <c r="A61" s="16" t="s">
        <v>224</v>
      </c>
      <c r="B61" s="16" t="s">
        <v>225</v>
      </c>
      <c r="C61" s="23">
        <v>96.26</v>
      </c>
      <c r="D61" s="18" t="s">
        <v>226</v>
      </c>
      <c r="E61" s="18" t="s">
        <v>227</v>
      </c>
      <c r="F61" s="81">
        <v>12000</v>
      </c>
      <c r="G61" s="81">
        <v>1155120</v>
      </c>
    </row>
    <row r="62" ht="16.5" spans="1:7">
      <c r="A62" s="16" t="s">
        <v>228</v>
      </c>
      <c r="B62" s="16" t="s">
        <v>229</v>
      </c>
      <c r="C62" s="23">
        <v>140.55</v>
      </c>
      <c r="D62" s="18" t="s">
        <v>230</v>
      </c>
      <c r="E62" s="18" t="s">
        <v>231</v>
      </c>
      <c r="F62" s="81">
        <v>11000</v>
      </c>
      <c r="G62" s="81">
        <v>1546050</v>
      </c>
    </row>
    <row r="63" ht="16.5" spans="1:7">
      <c r="A63" s="16" t="s">
        <v>232</v>
      </c>
      <c r="B63" s="16" t="s">
        <v>233</v>
      </c>
      <c r="C63" s="23">
        <v>140.55</v>
      </c>
      <c r="D63" s="18" t="s">
        <v>125</v>
      </c>
      <c r="E63" s="18" t="s">
        <v>234</v>
      </c>
      <c r="F63" s="81">
        <v>11621</v>
      </c>
      <c r="G63" s="81">
        <v>1633331.55</v>
      </c>
    </row>
    <row r="64" ht="16.5" spans="1:7">
      <c r="A64" s="16" t="s">
        <v>235</v>
      </c>
      <c r="B64" s="16" t="s">
        <v>236</v>
      </c>
      <c r="C64" s="23">
        <v>96.26</v>
      </c>
      <c r="D64" s="18" t="s">
        <v>237</v>
      </c>
      <c r="E64" s="18" t="s">
        <v>238</v>
      </c>
      <c r="F64" s="81">
        <v>12600</v>
      </c>
      <c r="G64" s="81">
        <v>1212876</v>
      </c>
    </row>
    <row r="65" ht="16.5" spans="1:7">
      <c r="A65" s="16" t="s">
        <v>239</v>
      </c>
      <c r="B65" s="16" t="s">
        <v>240</v>
      </c>
      <c r="C65" s="23">
        <v>96.96</v>
      </c>
      <c r="D65" s="18" t="s">
        <v>241</v>
      </c>
      <c r="E65" s="18" t="s">
        <v>242</v>
      </c>
      <c r="F65" s="81">
        <v>12900</v>
      </c>
      <c r="G65" s="81">
        <v>1250784</v>
      </c>
    </row>
    <row r="66" ht="16.5" spans="1:7">
      <c r="A66" s="16" t="s">
        <v>243</v>
      </c>
      <c r="B66" s="16" t="s">
        <v>244</v>
      </c>
      <c r="C66" s="23">
        <v>85.78</v>
      </c>
      <c r="D66" s="18" t="s">
        <v>245</v>
      </c>
      <c r="E66" s="18" t="s">
        <v>246</v>
      </c>
      <c r="F66" s="81">
        <v>12600</v>
      </c>
      <c r="G66" s="81">
        <v>1080828</v>
      </c>
    </row>
    <row r="67" ht="16.5" spans="1:7">
      <c r="A67" s="16" t="s">
        <v>247</v>
      </c>
      <c r="B67" s="16" t="s">
        <v>248</v>
      </c>
      <c r="C67" s="23">
        <v>85.78</v>
      </c>
      <c r="D67" s="18" t="s">
        <v>199</v>
      </c>
      <c r="E67" s="18" t="s">
        <v>249</v>
      </c>
      <c r="F67" s="81">
        <v>12243</v>
      </c>
      <c r="G67" s="81">
        <v>1050204.54</v>
      </c>
    </row>
    <row r="68" ht="16.5" spans="1:7">
      <c r="A68" s="16" t="s">
        <v>250</v>
      </c>
      <c r="B68" s="16" t="s">
        <v>251</v>
      </c>
      <c r="C68" s="23">
        <v>96.96</v>
      </c>
      <c r="D68" s="18" t="s">
        <v>252</v>
      </c>
      <c r="E68" s="18" t="s">
        <v>253</v>
      </c>
      <c r="F68" s="81">
        <v>12446</v>
      </c>
      <c r="G68" s="81">
        <v>1206764.16</v>
      </c>
    </row>
    <row r="69" ht="16.5" spans="1:7">
      <c r="A69" s="16" t="s">
        <v>254</v>
      </c>
      <c r="B69" s="16" t="s">
        <v>255</v>
      </c>
      <c r="C69" s="23">
        <v>96.26</v>
      </c>
      <c r="D69" s="23" t="s">
        <v>256</v>
      </c>
      <c r="E69" s="18" t="s">
        <v>257</v>
      </c>
      <c r="F69" s="81">
        <v>12500</v>
      </c>
      <c r="G69" s="81">
        <v>1203250</v>
      </c>
    </row>
    <row r="70" ht="16.5" spans="1:7">
      <c r="A70" s="16" t="s">
        <v>258</v>
      </c>
      <c r="B70" s="26" t="s">
        <v>259</v>
      </c>
      <c r="C70" s="23">
        <v>96.96</v>
      </c>
      <c r="D70" s="18" t="s">
        <v>260</v>
      </c>
      <c r="E70" s="18" t="s">
        <v>261</v>
      </c>
      <c r="F70" s="81">
        <v>11700</v>
      </c>
      <c r="G70" s="81">
        <v>1134432</v>
      </c>
    </row>
    <row r="71" ht="16.5" spans="1:7">
      <c r="A71" s="16" t="s">
        <v>262</v>
      </c>
      <c r="B71" s="16" t="s">
        <v>263</v>
      </c>
      <c r="C71" s="23">
        <v>85.78</v>
      </c>
      <c r="D71" s="18" t="s">
        <v>264</v>
      </c>
      <c r="E71" s="18" t="s">
        <v>265</v>
      </c>
      <c r="F71" s="81">
        <v>11898</v>
      </c>
      <c r="G71" s="81">
        <v>1020610.44</v>
      </c>
    </row>
    <row r="72" ht="16.5" spans="1:7">
      <c r="A72" s="16" t="s">
        <v>266</v>
      </c>
      <c r="B72" s="16" t="s">
        <v>267</v>
      </c>
      <c r="C72" s="23">
        <v>85.78</v>
      </c>
      <c r="D72" s="18" t="s">
        <v>268</v>
      </c>
      <c r="E72" s="18" t="s">
        <v>269</v>
      </c>
      <c r="F72" s="81">
        <v>12500</v>
      </c>
      <c r="G72" s="81">
        <v>1072250</v>
      </c>
    </row>
    <row r="73" ht="16.5" spans="1:7">
      <c r="A73" s="16" t="s">
        <v>270</v>
      </c>
      <c r="B73" s="16" t="s">
        <v>271</v>
      </c>
      <c r="C73" s="23">
        <v>96.96</v>
      </c>
      <c r="D73" s="18" t="s">
        <v>272</v>
      </c>
      <c r="E73" s="18" t="s">
        <v>273</v>
      </c>
      <c r="F73" s="81">
        <v>12497</v>
      </c>
      <c r="G73" s="81">
        <v>1211709.12</v>
      </c>
    </row>
    <row r="74" ht="16.5" spans="1:7">
      <c r="A74" s="16" t="s">
        <v>274</v>
      </c>
      <c r="B74" s="16" t="s">
        <v>275</v>
      </c>
      <c r="C74" s="23">
        <v>96.26</v>
      </c>
      <c r="D74" s="29" t="s">
        <v>276</v>
      </c>
      <c r="E74" s="29" t="s">
        <v>277</v>
      </c>
      <c r="F74" s="81">
        <v>12600</v>
      </c>
      <c r="G74" s="81">
        <v>1212876</v>
      </c>
    </row>
    <row r="75" ht="16.5" spans="1:7">
      <c r="A75" s="16" t="s">
        <v>278</v>
      </c>
      <c r="B75" s="16" t="s">
        <v>279</v>
      </c>
      <c r="C75" s="23">
        <v>140.55</v>
      </c>
      <c r="D75" s="18" t="s">
        <v>280</v>
      </c>
      <c r="E75" s="18" t="s">
        <v>281</v>
      </c>
      <c r="F75" s="81">
        <v>11000</v>
      </c>
      <c r="G75" s="81">
        <v>1546050</v>
      </c>
    </row>
    <row r="76" ht="16.5" spans="1:7">
      <c r="A76" s="16" t="s">
        <v>282</v>
      </c>
      <c r="B76" s="16" t="s">
        <v>283</v>
      </c>
      <c r="C76" s="23">
        <v>96.26</v>
      </c>
      <c r="D76" s="23" t="s">
        <v>284</v>
      </c>
      <c r="E76" s="18" t="s">
        <v>285</v>
      </c>
      <c r="F76" s="81">
        <v>12500</v>
      </c>
      <c r="G76" s="81">
        <v>1203250</v>
      </c>
    </row>
    <row r="77" ht="16.5" spans="1:7">
      <c r="A77" s="16" t="s">
        <v>286</v>
      </c>
      <c r="B77" s="16" t="s">
        <v>287</v>
      </c>
      <c r="C77" s="23">
        <v>96.96</v>
      </c>
      <c r="D77" s="18" t="s">
        <v>288</v>
      </c>
      <c r="E77" s="18" t="s">
        <v>289</v>
      </c>
      <c r="F77" s="81">
        <v>12600</v>
      </c>
      <c r="G77" s="81">
        <v>1221696</v>
      </c>
    </row>
    <row r="78" ht="16.5" spans="1:7">
      <c r="A78" s="16" t="s">
        <v>290</v>
      </c>
      <c r="B78" s="16" t="s">
        <v>291</v>
      </c>
      <c r="C78" s="23">
        <v>85.78</v>
      </c>
      <c r="D78" s="18" t="s">
        <v>34</v>
      </c>
      <c r="E78" s="18" t="s">
        <v>292</v>
      </c>
      <c r="F78" s="81">
        <v>11462</v>
      </c>
      <c r="G78" s="81">
        <v>983210.36</v>
      </c>
    </row>
    <row r="79" ht="16.5" spans="1:7">
      <c r="A79" s="12" t="s">
        <v>293</v>
      </c>
      <c r="B79" s="12" t="s">
        <v>294</v>
      </c>
      <c r="C79" s="82">
        <v>140.55</v>
      </c>
      <c r="D79" s="83" t="s">
        <v>295</v>
      </c>
      <c r="E79" s="50" t="s">
        <v>296</v>
      </c>
      <c r="F79" s="15">
        <v>11800</v>
      </c>
      <c r="G79" s="15">
        <v>1658490</v>
      </c>
    </row>
    <row r="80" ht="16.5" spans="1:7">
      <c r="A80" s="16" t="s">
        <v>297</v>
      </c>
      <c r="B80" s="16" t="s">
        <v>298</v>
      </c>
      <c r="C80" s="23">
        <v>140.55</v>
      </c>
      <c r="D80" s="18" t="s">
        <v>299</v>
      </c>
      <c r="E80" s="18" t="s">
        <v>300</v>
      </c>
      <c r="F80" s="81">
        <v>11557.13</v>
      </c>
      <c r="G80" s="81">
        <v>1624354.6215</v>
      </c>
    </row>
    <row r="81" ht="16.5" spans="1:7">
      <c r="A81" s="16" t="s">
        <v>301</v>
      </c>
      <c r="B81" s="16" t="s">
        <v>302</v>
      </c>
      <c r="C81" s="23">
        <v>96.26</v>
      </c>
      <c r="D81" s="18" t="s">
        <v>303</v>
      </c>
      <c r="E81" s="18" t="s">
        <v>304</v>
      </c>
      <c r="F81" s="81">
        <v>11900</v>
      </c>
      <c r="G81" s="81">
        <v>1145494</v>
      </c>
    </row>
    <row r="82" ht="16.5" spans="1:7">
      <c r="A82" s="16" t="s">
        <v>305</v>
      </c>
      <c r="B82" s="18" t="s">
        <v>306</v>
      </c>
      <c r="C82" s="23">
        <v>85.78</v>
      </c>
      <c r="D82" s="18" t="s">
        <v>214</v>
      </c>
      <c r="E82" s="18" t="s">
        <v>307</v>
      </c>
      <c r="F82" s="28">
        <v>11815</v>
      </c>
      <c r="G82" s="81">
        <v>1013490.7</v>
      </c>
    </row>
    <row r="83" ht="16.5" spans="1:7">
      <c r="A83" s="16" t="s">
        <v>308</v>
      </c>
      <c r="B83" s="16" t="s">
        <v>309</v>
      </c>
      <c r="C83" s="23">
        <v>96.96</v>
      </c>
      <c r="D83" s="18" t="s">
        <v>109</v>
      </c>
      <c r="E83" s="18" t="s">
        <v>310</v>
      </c>
      <c r="F83" s="81">
        <v>12028</v>
      </c>
      <c r="G83" s="81">
        <v>1166234.88</v>
      </c>
    </row>
    <row r="84" ht="16.5" spans="1:7">
      <c r="A84" s="16" t="s">
        <v>311</v>
      </c>
      <c r="B84" s="16" t="s">
        <v>312</v>
      </c>
      <c r="C84" s="23">
        <v>96.26</v>
      </c>
      <c r="D84" s="18" t="s">
        <v>313</v>
      </c>
      <c r="E84" s="18" t="s">
        <v>314</v>
      </c>
      <c r="F84" s="81">
        <v>12000</v>
      </c>
      <c r="G84" s="81">
        <v>1155120</v>
      </c>
    </row>
    <row r="85" ht="16.5" spans="1:7">
      <c r="A85" s="16" t="s">
        <v>315</v>
      </c>
      <c r="B85" s="18" t="s">
        <v>316</v>
      </c>
      <c r="C85" s="23">
        <v>140.55</v>
      </c>
      <c r="D85" s="18" t="s">
        <v>317</v>
      </c>
      <c r="E85" s="18" t="s">
        <v>318</v>
      </c>
      <c r="F85" s="81">
        <v>11800</v>
      </c>
      <c r="G85" s="81">
        <v>1658490</v>
      </c>
    </row>
    <row r="86" ht="16.5" spans="1:7">
      <c r="A86" s="16" t="s">
        <v>319</v>
      </c>
      <c r="B86" s="16" t="s">
        <v>320</v>
      </c>
      <c r="C86" s="23">
        <v>140.55</v>
      </c>
      <c r="D86" s="18" t="s">
        <v>321</v>
      </c>
      <c r="E86" s="18" t="s">
        <v>322</v>
      </c>
      <c r="F86" s="81">
        <v>11889</v>
      </c>
      <c r="G86" s="81">
        <v>1670998.95</v>
      </c>
    </row>
    <row r="87" ht="16.5" spans="1:7">
      <c r="A87" s="16" t="s">
        <v>323</v>
      </c>
      <c r="B87" s="16" t="s">
        <v>324</v>
      </c>
      <c r="C87" s="23">
        <v>96.96</v>
      </c>
      <c r="D87" s="18" t="s">
        <v>325</v>
      </c>
      <c r="E87" s="18" t="s">
        <v>326</v>
      </c>
      <c r="F87" s="81">
        <v>12500</v>
      </c>
      <c r="G87" s="81">
        <v>1212000</v>
      </c>
    </row>
    <row r="88" ht="16.5" spans="1:7">
      <c r="A88" s="16" t="s">
        <v>327</v>
      </c>
      <c r="B88" s="16" t="s">
        <v>328</v>
      </c>
      <c r="C88" s="23">
        <v>96.96</v>
      </c>
      <c r="D88" s="18" t="s">
        <v>272</v>
      </c>
      <c r="E88" s="18" t="s">
        <v>329</v>
      </c>
      <c r="F88" s="81">
        <v>12497</v>
      </c>
      <c r="G88" s="81">
        <v>1211709.12</v>
      </c>
    </row>
    <row r="89" ht="16.5" spans="1:7">
      <c r="A89" s="16" t="s">
        <v>330</v>
      </c>
      <c r="B89" s="16" t="s">
        <v>331</v>
      </c>
      <c r="C89" s="23">
        <v>96.26</v>
      </c>
      <c r="D89" s="18" t="s">
        <v>97</v>
      </c>
      <c r="E89" s="18" t="s">
        <v>332</v>
      </c>
      <c r="F89" s="81">
        <v>12496</v>
      </c>
      <c r="G89" s="81">
        <v>1202864.96</v>
      </c>
    </row>
    <row r="90" ht="16.5" spans="1:7">
      <c r="A90" s="12" t="s">
        <v>333</v>
      </c>
      <c r="B90" s="18" t="s">
        <v>334</v>
      </c>
      <c r="C90" s="82">
        <v>140.55</v>
      </c>
      <c r="D90" s="18" t="s">
        <v>335</v>
      </c>
      <c r="E90" s="50" t="s">
        <v>336</v>
      </c>
      <c r="F90" s="15">
        <v>11700</v>
      </c>
      <c r="G90" s="15">
        <v>1644435</v>
      </c>
    </row>
    <row r="91" ht="16.5" spans="1:7">
      <c r="A91" s="16" t="s">
        <v>337</v>
      </c>
      <c r="B91" s="16" t="s">
        <v>338</v>
      </c>
      <c r="C91" s="23">
        <v>85.78</v>
      </c>
      <c r="D91" s="18" t="s">
        <v>339</v>
      </c>
      <c r="E91" s="18" t="s">
        <v>340</v>
      </c>
      <c r="F91" s="81">
        <v>12500</v>
      </c>
      <c r="G91" s="81">
        <v>1072250</v>
      </c>
    </row>
    <row r="92" ht="16.5" spans="1:7">
      <c r="A92" s="16" t="s">
        <v>341</v>
      </c>
      <c r="B92" s="16" t="s">
        <v>342</v>
      </c>
      <c r="C92" s="23">
        <v>140.55</v>
      </c>
      <c r="D92" s="32" t="s">
        <v>343</v>
      </c>
      <c r="E92" s="33" t="s">
        <v>344</v>
      </c>
      <c r="F92" s="81">
        <v>11250</v>
      </c>
      <c r="G92" s="81">
        <v>1581187.5</v>
      </c>
    </row>
    <row r="93" ht="16.5" spans="1:7">
      <c r="A93" s="16" t="s">
        <v>345</v>
      </c>
      <c r="B93" s="16" t="s">
        <v>346</v>
      </c>
      <c r="C93" s="23">
        <v>140.55</v>
      </c>
      <c r="D93" s="18" t="s">
        <v>62</v>
      </c>
      <c r="E93" s="18" t="s">
        <v>347</v>
      </c>
      <c r="F93" s="81">
        <v>11000</v>
      </c>
      <c r="G93" s="81">
        <v>1546050</v>
      </c>
    </row>
    <row r="94" ht="16.5" spans="1:7">
      <c r="A94" s="16" t="s">
        <v>348</v>
      </c>
      <c r="B94" s="16" t="s">
        <v>349</v>
      </c>
      <c r="C94" s="23">
        <v>96.96</v>
      </c>
      <c r="D94" s="18" t="s">
        <v>173</v>
      </c>
      <c r="E94" s="18" t="s">
        <v>350</v>
      </c>
      <c r="F94" s="81">
        <v>12479</v>
      </c>
      <c r="G94" s="81">
        <v>1209963.84</v>
      </c>
    </row>
    <row r="95" ht="16.5" spans="1:7">
      <c r="A95" s="16" t="s">
        <v>351</v>
      </c>
      <c r="B95" s="16" t="s">
        <v>352</v>
      </c>
      <c r="C95" s="23">
        <v>96.26</v>
      </c>
      <c r="D95" s="23" t="s">
        <v>353</v>
      </c>
      <c r="E95" s="23" t="s">
        <v>354</v>
      </c>
      <c r="F95" s="81">
        <v>11800</v>
      </c>
      <c r="G95" s="81">
        <v>1135868</v>
      </c>
    </row>
    <row r="96" ht="16.5" spans="1:7">
      <c r="A96" s="16" t="s">
        <v>355</v>
      </c>
      <c r="B96" s="16" t="s">
        <v>356</v>
      </c>
      <c r="C96" s="23">
        <v>140.55</v>
      </c>
      <c r="D96" s="18" t="s">
        <v>357</v>
      </c>
      <c r="E96" s="34" t="s">
        <v>358</v>
      </c>
      <c r="F96" s="81">
        <v>11000</v>
      </c>
      <c r="G96" s="81">
        <v>1546050</v>
      </c>
    </row>
    <row r="97" ht="16.5" spans="1:7">
      <c r="A97" s="16" t="s">
        <v>359</v>
      </c>
      <c r="B97" s="16" t="s">
        <v>360</v>
      </c>
      <c r="C97" s="23">
        <v>140.55</v>
      </c>
      <c r="D97" s="23" t="s">
        <v>361</v>
      </c>
      <c r="E97" s="18" t="s">
        <v>362</v>
      </c>
      <c r="F97" s="81">
        <v>11000</v>
      </c>
      <c r="G97" s="81">
        <v>1546050</v>
      </c>
    </row>
    <row r="98" ht="16.5" spans="1:7">
      <c r="A98" s="16" t="s">
        <v>363</v>
      </c>
      <c r="B98" s="16" t="s">
        <v>364</v>
      </c>
      <c r="C98" s="23">
        <v>96.26</v>
      </c>
      <c r="D98" s="35" t="s">
        <v>365</v>
      </c>
      <c r="E98" s="18" t="s">
        <v>366</v>
      </c>
      <c r="F98" s="81">
        <v>12200</v>
      </c>
      <c r="G98" s="81">
        <v>1174372</v>
      </c>
    </row>
    <row r="99" ht="16.5" spans="1:7">
      <c r="A99" s="16" t="s">
        <v>367</v>
      </c>
      <c r="B99" s="16" t="s">
        <v>368</v>
      </c>
      <c r="C99" s="23">
        <v>140.55</v>
      </c>
      <c r="D99" s="18" t="s">
        <v>369</v>
      </c>
      <c r="E99" s="18" t="s">
        <v>370</v>
      </c>
      <c r="F99" s="81">
        <v>11000</v>
      </c>
      <c r="G99" s="81">
        <v>1546050</v>
      </c>
    </row>
    <row r="100" ht="16.5" spans="1:7">
      <c r="A100" s="16" t="s">
        <v>371</v>
      </c>
      <c r="B100" s="16" t="s">
        <v>372</v>
      </c>
      <c r="C100" s="23">
        <v>140.55</v>
      </c>
      <c r="D100" s="18" t="s">
        <v>66</v>
      </c>
      <c r="E100" s="18" t="s">
        <v>373</v>
      </c>
      <c r="F100" s="81">
        <v>11500</v>
      </c>
      <c r="G100" s="81">
        <v>1616325</v>
      </c>
    </row>
    <row r="101" ht="16.5" spans="1:7">
      <c r="A101" s="16" t="s">
        <v>374</v>
      </c>
      <c r="B101" s="16" t="s">
        <v>375</v>
      </c>
      <c r="C101" s="23">
        <v>96.96</v>
      </c>
      <c r="D101" s="23" t="s">
        <v>376</v>
      </c>
      <c r="E101" s="23" t="s">
        <v>377</v>
      </c>
      <c r="F101" s="81">
        <v>11700</v>
      </c>
      <c r="G101" s="81">
        <v>1134432</v>
      </c>
    </row>
    <row r="102" ht="16.5" spans="1:7">
      <c r="A102" s="16" t="s">
        <v>378</v>
      </c>
      <c r="B102" s="16" t="s">
        <v>379</v>
      </c>
      <c r="C102" s="23">
        <v>140.55</v>
      </c>
      <c r="D102" s="18" t="s">
        <v>380</v>
      </c>
      <c r="E102" s="18" t="s">
        <v>381</v>
      </c>
      <c r="F102" s="81">
        <v>11000</v>
      </c>
      <c r="G102" s="81">
        <v>1546050</v>
      </c>
    </row>
    <row r="103" ht="16.5" spans="1:7">
      <c r="A103" s="16" t="s">
        <v>382</v>
      </c>
      <c r="B103" s="16" t="s">
        <v>383</v>
      </c>
      <c r="C103" s="23">
        <v>140.55</v>
      </c>
      <c r="D103" s="18" t="s">
        <v>384</v>
      </c>
      <c r="E103" s="18" t="s">
        <v>385</v>
      </c>
      <c r="F103" s="81">
        <v>11000</v>
      </c>
      <c r="G103" s="81">
        <v>1546050</v>
      </c>
    </row>
    <row r="104" ht="16.5" spans="1:7">
      <c r="A104" s="16" t="s">
        <v>386</v>
      </c>
      <c r="B104" s="18" t="s">
        <v>387</v>
      </c>
      <c r="C104" s="23">
        <v>140.55</v>
      </c>
      <c r="D104" s="18" t="s">
        <v>66</v>
      </c>
      <c r="E104" s="18" t="s">
        <v>388</v>
      </c>
      <c r="F104" s="81">
        <v>11000</v>
      </c>
      <c r="G104" s="81">
        <v>1546050</v>
      </c>
    </row>
    <row r="105" ht="16.5" spans="1:7">
      <c r="A105" s="16" t="s">
        <v>389</v>
      </c>
      <c r="B105" s="16" t="s">
        <v>390</v>
      </c>
      <c r="C105" s="23">
        <v>140.55</v>
      </c>
      <c r="D105" s="18" t="s">
        <v>391</v>
      </c>
      <c r="E105" s="18" t="s">
        <v>392</v>
      </c>
      <c r="F105" s="81">
        <v>10300</v>
      </c>
      <c r="G105" s="81">
        <v>1447665</v>
      </c>
    </row>
    <row r="106" ht="16.5" spans="1:7">
      <c r="A106" s="16" t="s">
        <v>393</v>
      </c>
      <c r="B106" s="16" t="s">
        <v>394</v>
      </c>
      <c r="C106" s="23">
        <v>140.55</v>
      </c>
      <c r="D106" s="18" t="s">
        <v>70</v>
      </c>
      <c r="E106" s="18" t="s">
        <v>395</v>
      </c>
      <c r="F106" s="81">
        <v>11000</v>
      </c>
      <c r="G106" s="81">
        <v>1546050</v>
      </c>
    </row>
    <row r="107" ht="16.5" spans="1:7">
      <c r="A107" s="16" t="s">
        <v>396</v>
      </c>
      <c r="B107" s="16" t="s">
        <v>397</v>
      </c>
      <c r="C107" s="23">
        <v>96.26</v>
      </c>
      <c r="D107" s="18" t="s">
        <v>230</v>
      </c>
      <c r="E107" s="18" t="s">
        <v>398</v>
      </c>
      <c r="F107" s="81">
        <v>12500</v>
      </c>
      <c r="G107" s="81">
        <v>1203250</v>
      </c>
    </row>
    <row r="108" ht="16.5" spans="1:7">
      <c r="A108" s="16" t="s">
        <v>399</v>
      </c>
      <c r="B108" s="16" t="s">
        <v>400</v>
      </c>
      <c r="C108" s="23">
        <v>140.55</v>
      </c>
      <c r="D108" s="18" t="s">
        <v>66</v>
      </c>
      <c r="E108" s="34" t="s">
        <v>401</v>
      </c>
      <c r="F108" s="81">
        <v>11000</v>
      </c>
      <c r="G108" s="81">
        <v>1546050</v>
      </c>
    </row>
    <row r="109" ht="16.5" spans="1:7">
      <c r="A109" s="16" t="s">
        <v>402</v>
      </c>
      <c r="B109" s="16" t="s">
        <v>403</v>
      </c>
      <c r="C109" s="23">
        <v>96.96</v>
      </c>
      <c r="D109" s="18" t="s">
        <v>404</v>
      </c>
      <c r="E109" s="18" t="s">
        <v>405</v>
      </c>
      <c r="F109" s="81">
        <v>12500</v>
      </c>
      <c r="G109" s="81">
        <v>1212000</v>
      </c>
    </row>
    <row r="110" ht="16.5" spans="1:7">
      <c r="A110" s="12" t="s">
        <v>406</v>
      </c>
      <c r="B110" s="12" t="s">
        <v>407</v>
      </c>
      <c r="C110" s="82">
        <v>140.55</v>
      </c>
      <c r="D110" s="82" t="s">
        <v>408</v>
      </c>
      <c r="E110" s="38" t="s">
        <v>409</v>
      </c>
      <c r="F110" s="84">
        <v>11400</v>
      </c>
      <c r="G110" s="15">
        <v>1602270</v>
      </c>
    </row>
    <row r="111" ht="16.5" spans="1:7">
      <c r="A111" s="16" t="s">
        <v>410</v>
      </c>
      <c r="B111" s="16" t="s">
        <v>411</v>
      </c>
      <c r="C111" s="23">
        <v>140.55</v>
      </c>
      <c r="D111" s="23" t="s">
        <v>412</v>
      </c>
      <c r="E111" s="23" t="s">
        <v>413</v>
      </c>
      <c r="F111" s="81">
        <v>11249</v>
      </c>
      <c r="G111" s="81">
        <v>1581046.95</v>
      </c>
    </row>
    <row r="112" ht="16.5" spans="1:7">
      <c r="A112" s="16" t="s">
        <v>414</v>
      </c>
      <c r="B112" s="16" t="s">
        <v>415</v>
      </c>
      <c r="C112" s="23">
        <v>85.78</v>
      </c>
      <c r="D112" s="18" t="s">
        <v>78</v>
      </c>
      <c r="E112" s="18" t="s">
        <v>416</v>
      </c>
      <c r="F112" s="81">
        <v>12500</v>
      </c>
      <c r="G112" s="81">
        <v>1072250</v>
      </c>
    </row>
    <row r="113" ht="16.5" spans="1:7">
      <c r="A113" s="16" t="s">
        <v>417</v>
      </c>
      <c r="B113" s="16" t="s">
        <v>418</v>
      </c>
      <c r="C113" s="23">
        <v>96.96</v>
      </c>
      <c r="D113" s="23" t="s">
        <v>419</v>
      </c>
      <c r="E113" s="23" t="s">
        <v>420</v>
      </c>
      <c r="F113" s="81">
        <v>11700</v>
      </c>
      <c r="G113" s="81">
        <v>1134432</v>
      </c>
    </row>
    <row r="114" ht="16.5" spans="1:7">
      <c r="A114" s="16" t="s">
        <v>421</v>
      </c>
      <c r="B114" s="16" t="s">
        <v>422</v>
      </c>
      <c r="C114" s="23">
        <v>140.55</v>
      </c>
      <c r="D114" s="23" t="s">
        <v>423</v>
      </c>
      <c r="E114" s="40" t="s">
        <v>424</v>
      </c>
      <c r="F114" s="81">
        <v>11400</v>
      </c>
      <c r="G114" s="81">
        <v>1602270</v>
      </c>
    </row>
    <row r="115" ht="16.5" spans="1:7">
      <c r="A115" s="16" t="s">
        <v>425</v>
      </c>
      <c r="B115" s="16" t="s">
        <v>426</v>
      </c>
      <c r="C115" s="23">
        <v>140.55</v>
      </c>
      <c r="D115" s="18" t="s">
        <v>93</v>
      </c>
      <c r="E115" s="18" t="s">
        <v>427</v>
      </c>
      <c r="F115" s="81">
        <v>11000</v>
      </c>
      <c r="G115" s="81">
        <v>1546050</v>
      </c>
    </row>
    <row r="116" ht="16.5" spans="1:7">
      <c r="A116" s="16" t="s">
        <v>428</v>
      </c>
      <c r="B116" s="16" t="s">
        <v>429</v>
      </c>
      <c r="C116" s="23">
        <v>96.96</v>
      </c>
      <c r="D116" s="18" t="s">
        <v>430</v>
      </c>
      <c r="E116" s="18" t="s">
        <v>431</v>
      </c>
      <c r="F116" s="81">
        <v>12500</v>
      </c>
      <c r="G116" s="81">
        <v>1212000</v>
      </c>
    </row>
    <row r="117" ht="16.5" spans="1:7">
      <c r="A117" s="16" t="s">
        <v>432</v>
      </c>
      <c r="B117" s="16" t="s">
        <v>433</v>
      </c>
      <c r="C117" s="23">
        <v>140.55</v>
      </c>
      <c r="D117" s="23" t="s">
        <v>434</v>
      </c>
      <c r="E117" s="23" t="s">
        <v>435</v>
      </c>
      <c r="F117" s="81">
        <v>11900</v>
      </c>
      <c r="G117" s="81">
        <v>1672545</v>
      </c>
    </row>
    <row r="118" ht="16.5" spans="1:7">
      <c r="A118" s="16" t="s">
        <v>436</v>
      </c>
      <c r="B118" s="16" t="s">
        <v>437</v>
      </c>
      <c r="C118" s="23">
        <v>140.55</v>
      </c>
      <c r="D118" s="23" t="s">
        <v>438</v>
      </c>
      <c r="E118" s="23" t="s">
        <v>439</v>
      </c>
      <c r="F118" s="81">
        <v>11800</v>
      </c>
      <c r="G118" s="81">
        <v>1658490</v>
      </c>
    </row>
    <row r="119" ht="16.5" spans="1:7">
      <c r="A119" s="45" t="s">
        <v>440</v>
      </c>
      <c r="B119" s="45" t="s">
        <v>441</v>
      </c>
      <c r="C119" s="46">
        <v>19.94</v>
      </c>
      <c r="D119" s="85" t="s">
        <v>442</v>
      </c>
      <c r="E119" s="85" t="s">
        <v>443</v>
      </c>
      <c r="F119" s="47">
        <v>38000</v>
      </c>
      <c r="G119" s="48">
        <v>757720</v>
      </c>
    </row>
    <row r="120" ht="16.5" spans="1:7">
      <c r="A120" s="45" t="s">
        <v>444</v>
      </c>
      <c r="B120" s="45" t="s">
        <v>445</v>
      </c>
      <c r="C120" s="46">
        <v>9.71</v>
      </c>
      <c r="D120" s="18" t="s">
        <v>446</v>
      </c>
      <c r="E120" s="50" t="s">
        <v>447</v>
      </c>
      <c r="F120" s="47">
        <v>37000</v>
      </c>
      <c r="G120" s="48">
        <v>359270</v>
      </c>
    </row>
    <row r="121" ht="16.5" spans="1:7">
      <c r="A121" s="45" t="s">
        <v>448</v>
      </c>
      <c r="B121" s="45" t="s">
        <v>449</v>
      </c>
      <c r="C121" s="46">
        <v>26.2</v>
      </c>
      <c r="D121" s="18" t="s">
        <v>450</v>
      </c>
      <c r="E121" s="18" t="s">
        <v>451</v>
      </c>
      <c r="F121" s="47">
        <v>37000</v>
      </c>
      <c r="G121" s="48">
        <v>969400</v>
      </c>
    </row>
    <row r="122" ht="16.5" spans="1:7">
      <c r="A122" s="45" t="s">
        <v>452</v>
      </c>
      <c r="B122" s="45" t="s">
        <v>453</v>
      </c>
      <c r="C122" s="50">
        <v>9.71</v>
      </c>
      <c r="D122" s="50" t="s">
        <v>454</v>
      </c>
      <c r="E122" s="86" t="s">
        <v>455</v>
      </c>
      <c r="F122" s="47">
        <v>37000</v>
      </c>
      <c r="G122" s="48">
        <v>359270</v>
      </c>
    </row>
    <row r="123" ht="16.5" spans="1:7">
      <c r="A123" s="87" t="s">
        <v>456</v>
      </c>
      <c r="B123" s="87" t="s">
        <v>457</v>
      </c>
      <c r="C123" s="65">
        <v>140.04</v>
      </c>
      <c r="D123" s="18" t="s">
        <v>458</v>
      </c>
      <c r="E123" s="50" t="s">
        <v>459</v>
      </c>
      <c r="F123" s="47">
        <v>11478</v>
      </c>
      <c r="G123" s="48">
        <v>1607379.12</v>
      </c>
    </row>
    <row r="124" ht="16.5" spans="1:7">
      <c r="A124" s="87" t="s">
        <v>460</v>
      </c>
      <c r="B124" s="87" t="s">
        <v>461</v>
      </c>
      <c r="C124" s="65">
        <v>139.62</v>
      </c>
      <c r="D124" s="18" t="s">
        <v>462</v>
      </c>
      <c r="E124" s="50" t="s">
        <v>463</v>
      </c>
      <c r="F124" s="88">
        <v>10943</v>
      </c>
      <c r="G124" s="48">
        <v>1527861.66</v>
      </c>
    </row>
    <row r="125" ht="16.5" spans="1:7">
      <c r="A125" s="45" t="s">
        <v>464</v>
      </c>
      <c r="B125" s="45" t="s">
        <v>465</v>
      </c>
      <c r="C125" s="65">
        <v>140.04</v>
      </c>
      <c r="D125" s="18" t="s">
        <v>303</v>
      </c>
      <c r="E125" s="50" t="s">
        <v>466</v>
      </c>
      <c r="F125" s="89">
        <v>12569</v>
      </c>
      <c r="G125" s="48">
        <v>1760162.76</v>
      </c>
    </row>
    <row r="126" ht="16.5" spans="1:7">
      <c r="A126" s="90" t="s">
        <v>467</v>
      </c>
      <c r="B126" s="90" t="s">
        <v>468</v>
      </c>
      <c r="C126" s="65">
        <v>139.62</v>
      </c>
      <c r="D126" s="18" t="s">
        <v>78</v>
      </c>
      <c r="E126" s="50" t="s">
        <v>469</v>
      </c>
      <c r="F126" s="91">
        <v>13590</v>
      </c>
      <c r="G126" s="92">
        <v>1897435.8</v>
      </c>
    </row>
    <row r="127" ht="16.5" spans="1:7">
      <c r="A127" s="45" t="s">
        <v>470</v>
      </c>
      <c r="B127" s="45" t="s">
        <v>471</v>
      </c>
      <c r="C127" s="65">
        <v>139.62</v>
      </c>
      <c r="D127" s="18" t="s">
        <v>245</v>
      </c>
      <c r="E127" s="50" t="s">
        <v>472</v>
      </c>
      <c r="F127" s="91">
        <v>13590</v>
      </c>
      <c r="G127" s="92">
        <v>1897435.8</v>
      </c>
    </row>
    <row r="128" ht="16.5" spans="1:7">
      <c r="A128" s="45" t="s">
        <v>473</v>
      </c>
      <c r="B128" s="45" t="s">
        <v>474</v>
      </c>
      <c r="C128" s="65">
        <v>140.04</v>
      </c>
      <c r="D128" s="18" t="s">
        <v>475</v>
      </c>
      <c r="E128" s="18" t="s">
        <v>476</v>
      </c>
      <c r="F128" s="91">
        <v>13600</v>
      </c>
      <c r="G128" s="92">
        <v>1904544</v>
      </c>
    </row>
    <row r="129" ht="16.5" spans="1:7">
      <c r="A129" s="45" t="s">
        <v>477</v>
      </c>
      <c r="B129" s="45" t="s">
        <v>478</v>
      </c>
      <c r="C129" s="65">
        <v>140.04</v>
      </c>
      <c r="D129" s="18" t="s">
        <v>479</v>
      </c>
      <c r="E129" s="50" t="s">
        <v>480</v>
      </c>
      <c r="F129" s="91">
        <v>13599</v>
      </c>
      <c r="G129" s="92">
        <v>1904403.96</v>
      </c>
    </row>
    <row r="130" ht="16.5" spans="1:7">
      <c r="A130" s="90" t="s">
        <v>481</v>
      </c>
      <c r="B130" s="90" t="s">
        <v>482</v>
      </c>
      <c r="C130" s="65">
        <v>139.62</v>
      </c>
      <c r="D130" s="18" t="s">
        <v>483</v>
      </c>
      <c r="E130" s="18" t="s">
        <v>484</v>
      </c>
      <c r="F130" s="89">
        <v>13966</v>
      </c>
      <c r="G130" s="48">
        <v>1949932.92</v>
      </c>
    </row>
    <row r="131" ht="16.5" spans="1:7">
      <c r="A131" s="45" t="s">
        <v>485</v>
      </c>
      <c r="B131" s="45" t="s">
        <v>486</v>
      </c>
      <c r="C131" s="65">
        <v>139.62</v>
      </c>
      <c r="D131" s="18" t="s">
        <v>487</v>
      </c>
      <c r="E131" s="18" t="s">
        <v>488</v>
      </c>
      <c r="F131" s="89">
        <v>13595</v>
      </c>
      <c r="G131" s="48">
        <v>1898133.9</v>
      </c>
    </row>
    <row r="132" ht="16.5" spans="1:7">
      <c r="A132" s="45" t="s">
        <v>489</v>
      </c>
      <c r="B132" s="85" t="s">
        <v>490</v>
      </c>
      <c r="C132" s="65">
        <v>140.04</v>
      </c>
      <c r="D132" s="18" t="s">
        <v>491</v>
      </c>
      <c r="E132" s="50" t="s">
        <v>492</v>
      </c>
      <c r="F132" s="91">
        <v>13599</v>
      </c>
      <c r="G132" s="92">
        <v>1904403.96</v>
      </c>
    </row>
    <row r="133" ht="16.5" spans="1:7">
      <c r="A133" s="45" t="s">
        <v>493</v>
      </c>
      <c r="B133" s="45" t="s">
        <v>494</v>
      </c>
      <c r="C133" s="65">
        <v>140.04</v>
      </c>
      <c r="D133" s="18" t="s">
        <v>161</v>
      </c>
      <c r="E133" s="18" t="s">
        <v>495</v>
      </c>
      <c r="F133" s="89">
        <v>13573</v>
      </c>
      <c r="G133" s="48">
        <v>1900762.92</v>
      </c>
    </row>
    <row r="134" ht="16.5" spans="1:7">
      <c r="A134" s="90" t="s">
        <v>496</v>
      </c>
      <c r="B134" s="83" t="s">
        <v>497</v>
      </c>
      <c r="C134" s="65">
        <v>139.62</v>
      </c>
      <c r="D134" s="50" t="s">
        <v>498</v>
      </c>
      <c r="E134" s="18" t="s">
        <v>499</v>
      </c>
      <c r="F134" s="89">
        <v>12705</v>
      </c>
      <c r="G134" s="48">
        <v>1773872.1</v>
      </c>
    </row>
    <row r="135" ht="16.5" spans="1:7">
      <c r="A135" s="45" t="s">
        <v>500</v>
      </c>
      <c r="B135" s="45" t="s">
        <v>501</v>
      </c>
      <c r="C135" s="65">
        <v>139.62</v>
      </c>
      <c r="D135" s="18" t="s">
        <v>502</v>
      </c>
      <c r="E135" s="18" t="s">
        <v>503</v>
      </c>
      <c r="F135" s="89">
        <v>12705</v>
      </c>
      <c r="G135" s="48">
        <v>1773872.1</v>
      </c>
    </row>
    <row r="136" ht="16.5" spans="1:7">
      <c r="A136" s="45" t="s">
        <v>504</v>
      </c>
      <c r="B136" s="45" t="s">
        <v>505</v>
      </c>
      <c r="C136" s="65">
        <v>140.04</v>
      </c>
      <c r="D136" s="18" t="s">
        <v>252</v>
      </c>
      <c r="E136" s="50" t="s">
        <v>506</v>
      </c>
      <c r="F136" s="89">
        <v>13576</v>
      </c>
      <c r="G136" s="48">
        <v>1901183.04</v>
      </c>
    </row>
    <row r="137" ht="16.5" spans="1:7">
      <c r="A137" s="45" t="s">
        <v>507</v>
      </c>
      <c r="B137" s="45" t="s">
        <v>508</v>
      </c>
      <c r="C137" s="65">
        <v>140.04</v>
      </c>
      <c r="D137" s="18" t="s">
        <v>509</v>
      </c>
      <c r="E137" s="50" t="s">
        <v>510</v>
      </c>
      <c r="F137" s="89">
        <v>12282</v>
      </c>
      <c r="G137" s="48">
        <v>1719971.28</v>
      </c>
    </row>
    <row r="138" ht="16.5" spans="1:7">
      <c r="A138" s="90" t="s">
        <v>511</v>
      </c>
      <c r="B138" s="90" t="s">
        <v>512</v>
      </c>
      <c r="C138" s="65">
        <v>139.62</v>
      </c>
      <c r="D138" s="50" t="s">
        <v>513</v>
      </c>
      <c r="E138" s="18" t="s">
        <v>514</v>
      </c>
      <c r="F138" s="89">
        <v>12606</v>
      </c>
      <c r="G138" s="48">
        <v>1760049.72</v>
      </c>
    </row>
    <row r="139" ht="16.5" spans="1:7">
      <c r="A139" s="45" t="s">
        <v>515</v>
      </c>
      <c r="B139" s="45" t="s">
        <v>516</v>
      </c>
      <c r="C139" s="65">
        <v>139.62</v>
      </c>
      <c r="D139" s="50" t="s">
        <v>125</v>
      </c>
      <c r="E139" s="18" t="s">
        <v>517</v>
      </c>
      <c r="F139" s="89">
        <v>12867</v>
      </c>
      <c r="G139" s="48">
        <v>1796490.54</v>
      </c>
    </row>
    <row r="140" ht="16.5" spans="1:7">
      <c r="A140" s="45" t="s">
        <v>518</v>
      </c>
      <c r="B140" s="45" t="s">
        <v>519</v>
      </c>
      <c r="C140" s="65">
        <v>140.04</v>
      </c>
      <c r="D140" s="18" t="s">
        <v>288</v>
      </c>
      <c r="E140" s="50" t="s">
        <v>520</v>
      </c>
      <c r="F140" s="89">
        <v>14000</v>
      </c>
      <c r="G140" s="48">
        <v>1960560</v>
      </c>
    </row>
    <row r="141" ht="16.5" spans="1:7">
      <c r="A141" s="45" t="s">
        <v>521</v>
      </c>
      <c r="B141" s="45" t="s">
        <v>522</v>
      </c>
      <c r="C141" s="65">
        <v>140.04</v>
      </c>
      <c r="D141" s="18" t="s">
        <v>523</v>
      </c>
      <c r="E141" s="18" t="s">
        <v>524</v>
      </c>
      <c r="F141" s="89">
        <v>12829</v>
      </c>
      <c r="G141" s="48">
        <v>1796573.16</v>
      </c>
    </row>
    <row r="142" ht="16.5" spans="1:7">
      <c r="A142" s="90" t="s">
        <v>525</v>
      </c>
      <c r="B142" s="90" t="s">
        <v>526</v>
      </c>
      <c r="C142" s="65">
        <v>139.62</v>
      </c>
      <c r="D142" s="18" t="s">
        <v>442</v>
      </c>
      <c r="E142" s="18" t="s">
        <v>527</v>
      </c>
      <c r="F142" s="89">
        <v>12781</v>
      </c>
      <c r="G142" s="48">
        <v>1784483.22</v>
      </c>
    </row>
    <row r="143" ht="16.5" spans="1:7">
      <c r="A143" s="45" t="s">
        <v>528</v>
      </c>
      <c r="B143" s="45" t="s">
        <v>529</v>
      </c>
      <c r="C143" s="65">
        <v>139.62</v>
      </c>
      <c r="D143" s="50" t="s">
        <v>125</v>
      </c>
      <c r="E143" s="18" t="s">
        <v>530</v>
      </c>
      <c r="F143" s="89">
        <v>13179</v>
      </c>
      <c r="G143" s="48">
        <v>1840051.98</v>
      </c>
    </row>
    <row r="144" ht="16.5" spans="1:7">
      <c r="A144" s="45" t="s">
        <v>531</v>
      </c>
      <c r="B144" s="45" t="s">
        <v>532</v>
      </c>
      <c r="C144" s="65">
        <v>140.04</v>
      </c>
      <c r="D144" s="18" t="s">
        <v>313</v>
      </c>
      <c r="E144" s="50" t="s">
        <v>533</v>
      </c>
      <c r="F144" s="89">
        <v>13764</v>
      </c>
      <c r="G144" s="48">
        <v>1927510.56</v>
      </c>
    </row>
    <row r="145" ht="16.5" spans="1:7">
      <c r="A145" s="45" t="s">
        <v>534</v>
      </c>
      <c r="B145" s="45" t="s">
        <v>535</v>
      </c>
      <c r="C145" s="65">
        <v>140.04</v>
      </c>
      <c r="D145" s="18" t="s">
        <v>117</v>
      </c>
      <c r="E145" s="18" t="s">
        <v>536</v>
      </c>
      <c r="F145" s="89">
        <v>12877</v>
      </c>
      <c r="G145" s="48">
        <v>1803295.08</v>
      </c>
    </row>
    <row r="146" ht="16.5" spans="1:7">
      <c r="A146" s="90" t="s">
        <v>537</v>
      </c>
      <c r="B146" s="93" t="s">
        <v>538</v>
      </c>
      <c r="C146" s="65">
        <v>139.62</v>
      </c>
      <c r="D146" s="50" t="s">
        <v>539</v>
      </c>
      <c r="E146" s="18" t="s">
        <v>540</v>
      </c>
      <c r="F146" s="94">
        <v>12700</v>
      </c>
      <c r="G146" s="48">
        <v>1773174</v>
      </c>
    </row>
    <row r="147" ht="16.5" spans="1:7">
      <c r="A147" s="45" t="s">
        <v>541</v>
      </c>
      <c r="B147" s="45" t="s">
        <v>542</v>
      </c>
      <c r="C147" s="65">
        <v>139.62</v>
      </c>
      <c r="D147" s="18" t="s">
        <v>34</v>
      </c>
      <c r="E147" s="18" t="s">
        <v>543</v>
      </c>
      <c r="F147" s="91">
        <v>13600</v>
      </c>
      <c r="G147" s="92">
        <v>1898832</v>
      </c>
    </row>
    <row r="148" ht="16.5" spans="1:7">
      <c r="A148" s="45" t="s">
        <v>544</v>
      </c>
      <c r="B148" s="90" t="s">
        <v>545</v>
      </c>
      <c r="C148" s="65">
        <v>140.04</v>
      </c>
      <c r="D148" s="50" t="s">
        <v>513</v>
      </c>
      <c r="E148" s="18" t="s">
        <v>546</v>
      </c>
      <c r="F148" s="89">
        <v>12916</v>
      </c>
      <c r="G148" s="48">
        <v>1808756.64</v>
      </c>
    </row>
    <row r="149" ht="16.5" spans="1:7">
      <c r="A149" s="45" t="s">
        <v>547</v>
      </c>
      <c r="B149" s="45" t="s">
        <v>548</v>
      </c>
      <c r="C149" s="65">
        <v>140.04</v>
      </c>
      <c r="D149" s="86" t="s">
        <v>549</v>
      </c>
      <c r="E149" s="86" t="s">
        <v>550</v>
      </c>
      <c r="F149" s="89">
        <v>12924.15</v>
      </c>
      <c r="G149" s="48">
        <v>1809897.966</v>
      </c>
    </row>
    <row r="150" ht="16.5" spans="1:7">
      <c r="A150" s="90" t="s">
        <v>551</v>
      </c>
      <c r="B150" s="61" t="s">
        <v>552</v>
      </c>
      <c r="C150" s="65">
        <v>139.62</v>
      </c>
      <c r="D150" s="86" t="s">
        <v>553</v>
      </c>
      <c r="E150" s="86" t="s">
        <v>554</v>
      </c>
      <c r="F150" s="28">
        <v>13350</v>
      </c>
      <c r="G150" s="48">
        <v>1863927</v>
      </c>
    </row>
    <row r="151" ht="16.5" spans="1:7">
      <c r="A151" s="45" t="s">
        <v>555</v>
      </c>
      <c r="B151" s="45" t="s">
        <v>556</v>
      </c>
      <c r="C151" s="65">
        <v>139.62</v>
      </c>
      <c r="D151" s="18" t="s">
        <v>276</v>
      </c>
      <c r="E151" s="50" t="s">
        <v>557</v>
      </c>
      <c r="F151" s="28">
        <v>13500</v>
      </c>
      <c r="G151" s="48">
        <v>1884870</v>
      </c>
    </row>
    <row r="152" ht="16.5" spans="1:7">
      <c r="A152" s="45" t="s">
        <v>558</v>
      </c>
      <c r="B152" s="90" t="s">
        <v>559</v>
      </c>
      <c r="C152" s="65">
        <v>140.04</v>
      </c>
      <c r="D152" s="18" t="s">
        <v>450</v>
      </c>
      <c r="E152" s="18" t="s">
        <v>560</v>
      </c>
      <c r="F152" s="91">
        <v>13600</v>
      </c>
      <c r="G152" s="92">
        <v>1904544</v>
      </c>
    </row>
    <row r="153" ht="16.5" spans="1:7">
      <c r="A153" s="41" t="s">
        <v>561</v>
      </c>
      <c r="B153" s="45" t="s">
        <v>562</v>
      </c>
      <c r="C153" s="65">
        <v>178.03</v>
      </c>
      <c r="D153" s="65" t="s">
        <v>563</v>
      </c>
      <c r="E153" s="65" t="s">
        <v>564</v>
      </c>
      <c r="F153" s="47">
        <v>12500</v>
      </c>
      <c r="G153" s="47">
        <v>2225375</v>
      </c>
    </row>
    <row r="154" ht="16.5" spans="1:7">
      <c r="A154" s="41" t="s">
        <v>565</v>
      </c>
      <c r="B154" s="45" t="s">
        <v>566</v>
      </c>
      <c r="C154" s="65">
        <v>121.84</v>
      </c>
      <c r="D154" s="95" t="s">
        <v>567</v>
      </c>
      <c r="E154" s="86" t="s">
        <v>568</v>
      </c>
      <c r="F154" s="47">
        <v>12952</v>
      </c>
      <c r="G154" s="47">
        <v>1578071.68</v>
      </c>
    </row>
    <row r="155" ht="16.5" spans="1:7">
      <c r="A155" s="41" t="s">
        <v>569</v>
      </c>
      <c r="B155" s="45" t="s">
        <v>570</v>
      </c>
      <c r="C155" s="65">
        <v>113.01</v>
      </c>
      <c r="D155" s="86" t="s">
        <v>571</v>
      </c>
      <c r="E155" s="86" t="s">
        <v>572</v>
      </c>
      <c r="F155" s="47">
        <v>12419</v>
      </c>
      <c r="G155" s="47">
        <v>1403471.19</v>
      </c>
    </row>
    <row r="156" ht="16.5" spans="1:7">
      <c r="A156" s="41" t="s">
        <v>573</v>
      </c>
      <c r="B156" s="45" t="s">
        <v>574</v>
      </c>
      <c r="C156" s="65">
        <v>113.23</v>
      </c>
      <c r="D156" s="65" t="s">
        <v>256</v>
      </c>
      <c r="E156" s="65" t="s">
        <v>575</v>
      </c>
      <c r="F156" s="47">
        <v>12200</v>
      </c>
      <c r="G156" s="47">
        <v>1381406</v>
      </c>
    </row>
    <row r="157" ht="16.5" spans="1:7">
      <c r="A157" s="41" t="s">
        <v>576</v>
      </c>
      <c r="B157" s="45" t="s">
        <v>577</v>
      </c>
      <c r="C157" s="65">
        <v>121.84</v>
      </c>
      <c r="D157" s="86" t="s">
        <v>487</v>
      </c>
      <c r="E157" s="86" t="s">
        <v>578</v>
      </c>
      <c r="F157" s="47">
        <v>12740</v>
      </c>
      <c r="G157" s="47">
        <v>1552241.6</v>
      </c>
    </row>
    <row r="158" ht="16.5" spans="1:7">
      <c r="A158" s="41" t="s">
        <v>579</v>
      </c>
      <c r="B158" s="45" t="s">
        <v>580</v>
      </c>
      <c r="C158" s="65">
        <v>113.01</v>
      </c>
      <c r="D158" s="86" t="s">
        <v>272</v>
      </c>
      <c r="E158" s="86" t="s">
        <v>581</v>
      </c>
      <c r="F158" s="47">
        <v>12600</v>
      </c>
      <c r="G158" s="47">
        <v>1423926</v>
      </c>
    </row>
    <row r="159" ht="16.5" spans="1:7">
      <c r="A159" s="41" t="s">
        <v>582</v>
      </c>
      <c r="B159" s="35" t="s">
        <v>583</v>
      </c>
      <c r="C159" s="65">
        <v>113.23</v>
      </c>
      <c r="D159" s="65" t="s">
        <v>121</v>
      </c>
      <c r="E159" s="65" t="s">
        <v>584</v>
      </c>
      <c r="F159" s="47">
        <v>12360</v>
      </c>
      <c r="G159" s="47">
        <v>1399522.8</v>
      </c>
    </row>
    <row r="160" ht="16.5" spans="1:7">
      <c r="A160" s="41" t="s">
        <v>585</v>
      </c>
      <c r="B160" s="45" t="s">
        <v>586</v>
      </c>
      <c r="C160" s="65">
        <v>120.97</v>
      </c>
      <c r="D160" s="86" t="s">
        <v>587</v>
      </c>
      <c r="E160" s="86" t="s">
        <v>588</v>
      </c>
      <c r="F160" s="47">
        <v>12670</v>
      </c>
      <c r="G160" s="47">
        <v>1532689.9</v>
      </c>
    </row>
    <row r="161" ht="16.5" spans="1:7">
      <c r="A161" s="41" t="s">
        <v>589</v>
      </c>
      <c r="B161" s="45" t="s">
        <v>590</v>
      </c>
      <c r="C161" s="65">
        <v>121.84</v>
      </c>
      <c r="D161" s="86" t="s">
        <v>125</v>
      </c>
      <c r="E161" s="86" t="s">
        <v>591</v>
      </c>
      <c r="F161" s="96">
        <v>12029</v>
      </c>
      <c r="G161" s="47">
        <v>1465613.36</v>
      </c>
    </row>
    <row r="162" ht="16.5" spans="1:7">
      <c r="A162" s="41" t="s">
        <v>592</v>
      </c>
      <c r="B162" s="45" t="s">
        <v>593</v>
      </c>
      <c r="C162" s="65">
        <v>113.01</v>
      </c>
      <c r="D162" s="86" t="s">
        <v>137</v>
      </c>
      <c r="E162" s="65" t="s">
        <v>594</v>
      </c>
      <c r="F162" s="96">
        <v>12470</v>
      </c>
      <c r="G162" s="47">
        <v>1409234.7</v>
      </c>
    </row>
    <row r="163" ht="16.5" spans="1:7">
      <c r="A163" s="41" t="s">
        <v>595</v>
      </c>
      <c r="B163" s="45" t="s">
        <v>596</v>
      </c>
      <c r="C163" s="65">
        <v>113.23</v>
      </c>
      <c r="D163" s="65" t="s">
        <v>597</v>
      </c>
      <c r="E163" s="65" t="s">
        <v>598</v>
      </c>
      <c r="F163" s="96">
        <v>12343</v>
      </c>
      <c r="G163" s="47">
        <v>1397597.89</v>
      </c>
    </row>
    <row r="164" ht="16.5" spans="1:7">
      <c r="A164" s="41" t="s">
        <v>599</v>
      </c>
      <c r="B164" s="45" t="s">
        <v>600</v>
      </c>
      <c r="C164" s="65">
        <v>120.97</v>
      </c>
      <c r="D164" s="86" t="s">
        <v>13</v>
      </c>
      <c r="E164" s="65" t="s">
        <v>601</v>
      </c>
      <c r="F164" s="89">
        <v>12359</v>
      </c>
      <c r="G164" s="47">
        <v>1495068.23</v>
      </c>
    </row>
    <row r="165" ht="16.5" spans="1:7">
      <c r="A165" s="41" t="s">
        <v>602</v>
      </c>
      <c r="B165" s="45" t="s">
        <v>603</v>
      </c>
      <c r="C165" s="65">
        <v>121.84</v>
      </c>
      <c r="D165" s="65" t="s">
        <v>113</v>
      </c>
      <c r="E165" s="65" t="s">
        <v>604</v>
      </c>
      <c r="F165" s="89">
        <v>12038.12</v>
      </c>
      <c r="G165" s="47">
        <v>1466724.5408</v>
      </c>
    </row>
    <row r="166" ht="16.5" spans="1:7">
      <c r="A166" s="41" t="s">
        <v>605</v>
      </c>
      <c r="B166" s="45" t="s">
        <v>606</v>
      </c>
      <c r="C166" s="65">
        <v>113.01</v>
      </c>
      <c r="D166" s="65" t="s">
        <v>288</v>
      </c>
      <c r="E166" s="65" t="s">
        <v>607</v>
      </c>
      <c r="F166" s="89">
        <v>12480</v>
      </c>
      <c r="G166" s="47">
        <v>1410364.8</v>
      </c>
    </row>
    <row r="167" ht="16.5" spans="1:7">
      <c r="A167" s="41" t="s">
        <v>608</v>
      </c>
      <c r="B167" s="45" t="s">
        <v>609</v>
      </c>
      <c r="C167" s="65">
        <v>113.23</v>
      </c>
      <c r="D167" s="65" t="s">
        <v>454</v>
      </c>
      <c r="E167" s="65" t="s">
        <v>610</v>
      </c>
      <c r="F167" s="89">
        <v>12567</v>
      </c>
      <c r="G167" s="47">
        <v>1422961.41</v>
      </c>
    </row>
    <row r="168" ht="16.5" spans="1:7">
      <c r="A168" s="41" t="s">
        <v>611</v>
      </c>
      <c r="B168" s="45" t="s">
        <v>612</v>
      </c>
      <c r="C168" s="65">
        <v>120.97</v>
      </c>
      <c r="D168" s="65" t="s">
        <v>13</v>
      </c>
      <c r="E168" s="65" t="s">
        <v>613</v>
      </c>
      <c r="F168" s="89">
        <v>11916</v>
      </c>
      <c r="G168" s="47">
        <v>1441478.52</v>
      </c>
    </row>
    <row r="169" ht="16.5" spans="1:7">
      <c r="A169" s="41" t="s">
        <v>614</v>
      </c>
      <c r="B169" s="45" t="s">
        <v>615</v>
      </c>
      <c r="C169" s="65">
        <v>121.84</v>
      </c>
      <c r="D169" s="65" t="s">
        <v>109</v>
      </c>
      <c r="E169" s="65" t="s">
        <v>616</v>
      </c>
      <c r="F169" s="89">
        <v>12100</v>
      </c>
      <c r="G169" s="47">
        <v>1474264</v>
      </c>
    </row>
    <row r="170" ht="16.5" spans="1:7">
      <c r="A170" s="41" t="s">
        <v>617</v>
      </c>
      <c r="B170" s="45" t="s">
        <v>618</v>
      </c>
      <c r="C170" s="65">
        <v>113.01</v>
      </c>
      <c r="D170" s="65" t="s">
        <v>272</v>
      </c>
      <c r="E170" s="65" t="s">
        <v>619</v>
      </c>
      <c r="F170" s="89">
        <v>12576</v>
      </c>
      <c r="G170" s="47">
        <v>1421213.76</v>
      </c>
    </row>
    <row r="171" ht="16.5" spans="1:7">
      <c r="A171" s="41" t="s">
        <v>620</v>
      </c>
      <c r="B171" s="45" t="s">
        <v>621</v>
      </c>
      <c r="C171" s="65">
        <v>113.23</v>
      </c>
      <c r="D171" s="65" t="s">
        <v>145</v>
      </c>
      <c r="E171" s="65" t="s">
        <v>622</v>
      </c>
      <c r="F171" s="89">
        <v>12363</v>
      </c>
      <c r="G171" s="47">
        <v>1399862.49</v>
      </c>
    </row>
    <row r="172" ht="16.5" spans="1:7">
      <c r="A172" s="41" t="s">
        <v>623</v>
      </c>
      <c r="B172" s="41" t="s">
        <v>624</v>
      </c>
      <c r="C172" s="97">
        <v>120.97</v>
      </c>
      <c r="D172" s="97" t="s">
        <v>625</v>
      </c>
      <c r="E172" s="97" t="s">
        <v>626</v>
      </c>
      <c r="F172" s="98">
        <v>12476</v>
      </c>
      <c r="G172" s="99">
        <v>1509221.72</v>
      </c>
    </row>
    <row r="173" ht="16.5" spans="1:7">
      <c r="A173" s="41" t="s">
        <v>627</v>
      </c>
      <c r="B173" s="45" t="s">
        <v>628</v>
      </c>
      <c r="C173" s="65">
        <v>121.84</v>
      </c>
      <c r="D173" s="65" t="s">
        <v>125</v>
      </c>
      <c r="E173" s="65" t="s">
        <v>629</v>
      </c>
      <c r="F173" s="89">
        <v>12057</v>
      </c>
      <c r="G173" s="47">
        <v>1469024.88</v>
      </c>
    </row>
    <row r="174" ht="16.5" spans="1:7">
      <c r="A174" s="41" t="s">
        <v>630</v>
      </c>
      <c r="B174" s="45" t="s">
        <v>631</v>
      </c>
      <c r="C174" s="65">
        <v>113.01</v>
      </c>
      <c r="D174" s="65" t="s">
        <v>632</v>
      </c>
      <c r="E174" s="65" t="s">
        <v>633</v>
      </c>
      <c r="F174" s="89">
        <v>12400</v>
      </c>
      <c r="G174" s="47">
        <v>1401324</v>
      </c>
    </row>
    <row r="175" ht="16.5" spans="1:7">
      <c r="A175" s="41" t="s">
        <v>634</v>
      </c>
      <c r="B175" s="45" t="s">
        <v>635</v>
      </c>
      <c r="C175" s="65">
        <v>113.23</v>
      </c>
      <c r="D175" s="86" t="s">
        <v>218</v>
      </c>
      <c r="E175" s="65" t="s">
        <v>636</v>
      </c>
      <c r="F175" s="89">
        <v>12586</v>
      </c>
      <c r="G175" s="47">
        <v>1425112.78</v>
      </c>
    </row>
    <row r="176" ht="16.5" spans="1:7">
      <c r="A176" s="41" t="s">
        <v>637</v>
      </c>
      <c r="B176" s="18" t="s">
        <v>638</v>
      </c>
      <c r="C176" s="65">
        <v>120.97</v>
      </c>
      <c r="D176" s="18" t="s">
        <v>62</v>
      </c>
      <c r="E176" s="50" t="s">
        <v>639</v>
      </c>
      <c r="F176" s="89">
        <v>12600</v>
      </c>
      <c r="G176" s="47">
        <v>1524222</v>
      </c>
    </row>
    <row r="177" ht="16.5" spans="1:7">
      <c r="A177" s="41" t="s">
        <v>640</v>
      </c>
      <c r="B177" s="45" t="s">
        <v>641</v>
      </c>
      <c r="C177" s="65">
        <v>121.84</v>
      </c>
      <c r="D177" s="65" t="s">
        <v>199</v>
      </c>
      <c r="E177" s="65" t="s">
        <v>642</v>
      </c>
      <c r="F177" s="89">
        <v>12660</v>
      </c>
      <c r="G177" s="47">
        <v>1542494.4</v>
      </c>
    </row>
    <row r="178" ht="16.5" spans="1:7">
      <c r="A178" s="41" t="s">
        <v>643</v>
      </c>
      <c r="B178" s="45" t="s">
        <v>644</v>
      </c>
      <c r="C178" s="65">
        <v>113.01</v>
      </c>
      <c r="D178" s="65" t="s">
        <v>632</v>
      </c>
      <c r="E178" s="65" t="s">
        <v>645</v>
      </c>
      <c r="F178" s="89">
        <v>12400</v>
      </c>
      <c r="G178" s="47">
        <v>1401324</v>
      </c>
    </row>
    <row r="179" ht="16.5" spans="1:7">
      <c r="A179" s="41" t="s">
        <v>646</v>
      </c>
      <c r="B179" s="45" t="s">
        <v>647</v>
      </c>
      <c r="C179" s="65">
        <v>113.23</v>
      </c>
      <c r="D179" s="65" t="s">
        <v>648</v>
      </c>
      <c r="E179" s="65" t="s">
        <v>649</v>
      </c>
      <c r="F179" s="89">
        <v>12382</v>
      </c>
      <c r="G179" s="47">
        <v>1402013.86</v>
      </c>
    </row>
    <row r="180" ht="16.5" spans="1:7">
      <c r="A180" s="41" t="s">
        <v>650</v>
      </c>
      <c r="B180" s="45" t="s">
        <v>651</v>
      </c>
      <c r="C180" s="65">
        <v>120.97</v>
      </c>
      <c r="D180" s="86" t="s">
        <v>299</v>
      </c>
      <c r="E180" s="65" t="s">
        <v>652</v>
      </c>
      <c r="F180" s="89">
        <v>12100</v>
      </c>
      <c r="G180" s="47">
        <v>1463737</v>
      </c>
    </row>
    <row r="181" ht="16.5" spans="1:7">
      <c r="A181" s="41" t="s">
        <v>653</v>
      </c>
      <c r="B181" s="45" t="s">
        <v>654</v>
      </c>
      <c r="C181" s="65">
        <v>121.84</v>
      </c>
      <c r="D181" s="65" t="s">
        <v>34</v>
      </c>
      <c r="E181" s="65" t="s">
        <v>655</v>
      </c>
      <c r="F181" s="89">
        <v>12808</v>
      </c>
      <c r="G181" s="47">
        <v>1560526.72</v>
      </c>
    </row>
    <row r="182" ht="16.5" spans="1:7">
      <c r="A182" s="41" t="s">
        <v>656</v>
      </c>
      <c r="B182" s="45" t="s">
        <v>657</v>
      </c>
      <c r="C182" s="65">
        <v>113.01</v>
      </c>
      <c r="D182" s="65" t="s">
        <v>169</v>
      </c>
      <c r="E182" s="65" t="s">
        <v>658</v>
      </c>
      <c r="F182" s="89">
        <v>12401</v>
      </c>
      <c r="G182" s="47">
        <v>1401437.01</v>
      </c>
    </row>
    <row r="183" ht="16.5" spans="1:7">
      <c r="A183" s="41" t="s">
        <v>659</v>
      </c>
      <c r="B183" s="45" t="s">
        <v>660</v>
      </c>
      <c r="C183" s="65">
        <v>113.23</v>
      </c>
      <c r="D183" s="65" t="s">
        <v>195</v>
      </c>
      <c r="E183" s="65" t="s">
        <v>661</v>
      </c>
      <c r="F183" s="89">
        <v>12402</v>
      </c>
      <c r="G183" s="47">
        <v>1404278.46</v>
      </c>
    </row>
    <row r="184" ht="16.5" spans="1:7">
      <c r="A184" s="41" t="s">
        <v>662</v>
      </c>
      <c r="B184" s="45" t="s">
        <v>663</v>
      </c>
      <c r="C184" s="65">
        <v>120.97</v>
      </c>
      <c r="D184" s="86" t="s">
        <v>165</v>
      </c>
      <c r="E184" s="86" t="s">
        <v>664</v>
      </c>
      <c r="F184" s="89">
        <v>12725</v>
      </c>
      <c r="G184" s="47">
        <v>1539343.25</v>
      </c>
    </row>
    <row r="185" ht="16.5" spans="1:7">
      <c r="A185" s="41" t="s">
        <v>665</v>
      </c>
      <c r="B185" s="45" t="s">
        <v>666</v>
      </c>
      <c r="C185" s="65">
        <v>121.84</v>
      </c>
      <c r="D185" s="65" t="s">
        <v>145</v>
      </c>
      <c r="E185" s="65" t="s">
        <v>667</v>
      </c>
      <c r="F185" s="89">
        <v>12959</v>
      </c>
      <c r="G185" s="47">
        <v>1578924.56</v>
      </c>
    </row>
    <row r="186" ht="16.5" spans="1:7">
      <c r="A186" s="41" t="s">
        <v>668</v>
      </c>
      <c r="B186" s="41" t="s">
        <v>669</v>
      </c>
      <c r="C186" s="65">
        <v>113.01</v>
      </c>
      <c r="D186" s="65" t="s">
        <v>670</v>
      </c>
      <c r="E186" s="65" t="s">
        <v>671</v>
      </c>
      <c r="F186" s="89">
        <v>12484</v>
      </c>
      <c r="G186" s="47">
        <v>1410816.84</v>
      </c>
    </row>
    <row r="187" ht="16.5" spans="1:7">
      <c r="A187" s="41" t="s">
        <v>672</v>
      </c>
      <c r="B187" s="45" t="s">
        <v>673</v>
      </c>
      <c r="C187" s="65">
        <v>113.23</v>
      </c>
      <c r="D187" s="65" t="s">
        <v>86</v>
      </c>
      <c r="E187" s="65" t="s">
        <v>674</v>
      </c>
      <c r="F187" s="89">
        <v>12421</v>
      </c>
      <c r="G187" s="47">
        <v>1406429.83</v>
      </c>
    </row>
    <row r="188" ht="16.5" spans="1:7">
      <c r="A188" s="41" t="s">
        <v>675</v>
      </c>
      <c r="B188" s="45" t="s">
        <v>676</v>
      </c>
      <c r="C188" s="65">
        <v>120.97</v>
      </c>
      <c r="D188" s="65" t="s">
        <v>450</v>
      </c>
      <c r="E188" s="65" t="s">
        <v>677</v>
      </c>
      <c r="F188" s="89">
        <v>12745</v>
      </c>
      <c r="G188" s="47">
        <v>1541762.65</v>
      </c>
    </row>
    <row r="189" ht="16.5" spans="1:7">
      <c r="A189" s="41" t="s">
        <v>678</v>
      </c>
      <c r="B189" s="45" t="s">
        <v>679</v>
      </c>
      <c r="C189" s="65">
        <v>121.84</v>
      </c>
      <c r="D189" s="65" t="s">
        <v>523</v>
      </c>
      <c r="E189" s="65" t="s">
        <v>680</v>
      </c>
      <c r="F189" s="89">
        <v>12124</v>
      </c>
      <c r="G189" s="47">
        <v>1477188.16</v>
      </c>
    </row>
    <row r="190" ht="16.5" spans="1:7">
      <c r="A190" s="41" t="s">
        <v>681</v>
      </c>
      <c r="B190" s="45" t="s">
        <v>682</v>
      </c>
      <c r="C190" s="65">
        <v>113.01</v>
      </c>
      <c r="D190" s="65" t="s">
        <v>683</v>
      </c>
      <c r="E190" s="65" t="s">
        <v>684</v>
      </c>
      <c r="F190" s="89">
        <v>12440</v>
      </c>
      <c r="G190" s="47">
        <v>1405844.4</v>
      </c>
    </row>
    <row r="191" ht="16.5" spans="1:7">
      <c r="A191" s="41" t="s">
        <v>685</v>
      </c>
      <c r="B191" s="45" t="s">
        <v>686</v>
      </c>
      <c r="C191" s="65">
        <v>113.23</v>
      </c>
      <c r="D191" s="65" t="s">
        <v>125</v>
      </c>
      <c r="E191" s="65" t="s">
        <v>687</v>
      </c>
      <c r="F191" s="89">
        <v>12000</v>
      </c>
      <c r="G191" s="47">
        <v>1358760</v>
      </c>
    </row>
    <row r="192" ht="16.5" spans="1:7">
      <c r="A192" s="41" t="s">
        <v>688</v>
      </c>
      <c r="B192" s="45" t="s">
        <v>689</v>
      </c>
      <c r="C192" s="65">
        <v>120.97</v>
      </c>
      <c r="D192" s="65" t="s">
        <v>86</v>
      </c>
      <c r="E192" s="65" t="s">
        <v>690</v>
      </c>
      <c r="F192" s="89">
        <v>12554</v>
      </c>
      <c r="G192" s="47">
        <v>1518657.38</v>
      </c>
    </row>
    <row r="193" ht="16.5" spans="1:7">
      <c r="A193" s="41" t="s">
        <v>691</v>
      </c>
      <c r="B193" s="45" t="s">
        <v>692</v>
      </c>
      <c r="C193" s="65">
        <v>121.84</v>
      </c>
      <c r="D193" s="65" t="s">
        <v>34</v>
      </c>
      <c r="E193" s="65" t="s">
        <v>693</v>
      </c>
      <c r="F193" s="89">
        <v>12300</v>
      </c>
      <c r="G193" s="47">
        <v>1498632</v>
      </c>
    </row>
    <row r="194" ht="16.5" spans="1:7">
      <c r="A194" s="41" t="s">
        <v>694</v>
      </c>
      <c r="B194" s="45" t="s">
        <v>695</v>
      </c>
      <c r="C194" s="65">
        <v>113.01</v>
      </c>
      <c r="D194" s="65" t="s">
        <v>450</v>
      </c>
      <c r="E194" s="65" t="s">
        <v>696</v>
      </c>
      <c r="F194" s="89">
        <v>12674</v>
      </c>
      <c r="G194" s="47">
        <v>1432288.74</v>
      </c>
    </row>
    <row r="195" ht="16.5" spans="1:7">
      <c r="A195" s="41" t="s">
        <v>697</v>
      </c>
      <c r="B195" s="93" t="s">
        <v>698</v>
      </c>
      <c r="C195" s="65">
        <v>113.23</v>
      </c>
      <c r="D195" s="65" t="s">
        <v>218</v>
      </c>
      <c r="E195" s="65" t="s">
        <v>699</v>
      </c>
      <c r="F195" s="89">
        <v>12674</v>
      </c>
      <c r="G195" s="47">
        <v>1435077.02</v>
      </c>
    </row>
    <row r="196" ht="16.5" spans="1:7">
      <c r="A196" s="41" t="s">
        <v>700</v>
      </c>
      <c r="B196" s="45" t="s">
        <v>701</v>
      </c>
      <c r="C196" s="65">
        <v>120.97</v>
      </c>
      <c r="D196" s="86" t="s">
        <v>563</v>
      </c>
      <c r="E196" s="86" t="s">
        <v>702</v>
      </c>
      <c r="F196" s="89">
        <v>12784</v>
      </c>
      <c r="G196" s="47">
        <v>1546480.48</v>
      </c>
    </row>
    <row r="197" ht="16.5" spans="1:7">
      <c r="A197" s="41" t="s">
        <v>703</v>
      </c>
      <c r="B197" s="45" t="s">
        <v>704</v>
      </c>
      <c r="C197" s="65">
        <v>121.84</v>
      </c>
      <c r="D197" s="65" t="s">
        <v>264</v>
      </c>
      <c r="E197" s="65" t="s">
        <v>705</v>
      </c>
      <c r="F197" s="89">
        <v>13018</v>
      </c>
      <c r="G197" s="47">
        <v>1586113.12</v>
      </c>
    </row>
    <row r="198" ht="16.5" spans="1:7">
      <c r="A198" s="41" t="s">
        <v>706</v>
      </c>
      <c r="B198" s="45" t="s">
        <v>707</v>
      </c>
      <c r="C198" s="65">
        <v>113.01</v>
      </c>
      <c r="D198" s="65" t="s">
        <v>137</v>
      </c>
      <c r="E198" s="65" t="s">
        <v>708</v>
      </c>
      <c r="F198" s="89">
        <v>12479</v>
      </c>
      <c r="G198" s="47">
        <v>1410251.79</v>
      </c>
    </row>
    <row r="199" ht="16.5" spans="1:7">
      <c r="A199" s="41" t="s">
        <v>709</v>
      </c>
      <c r="B199" s="45" t="s">
        <v>710</v>
      </c>
      <c r="C199" s="65">
        <v>113.23</v>
      </c>
      <c r="D199" s="65" t="s">
        <v>117</v>
      </c>
      <c r="E199" s="65" t="s">
        <v>711</v>
      </c>
      <c r="F199" s="89">
        <v>12138</v>
      </c>
      <c r="G199" s="47">
        <v>1374385.74</v>
      </c>
    </row>
    <row r="200" ht="16.5" spans="1:7">
      <c r="A200" s="41" t="s">
        <v>712</v>
      </c>
      <c r="B200" s="45" t="s">
        <v>713</v>
      </c>
      <c r="C200" s="65">
        <v>120.97</v>
      </c>
      <c r="D200" s="65" t="s">
        <v>714</v>
      </c>
      <c r="E200" s="65" t="s">
        <v>715</v>
      </c>
      <c r="F200" s="89">
        <v>12722</v>
      </c>
      <c r="G200" s="47">
        <v>1538980.34</v>
      </c>
    </row>
    <row r="201" ht="16.5" spans="1:7">
      <c r="A201" s="41" t="s">
        <v>716</v>
      </c>
      <c r="B201" s="45" t="s">
        <v>717</v>
      </c>
      <c r="C201" s="65">
        <v>121.84</v>
      </c>
      <c r="D201" s="65" t="s">
        <v>34</v>
      </c>
      <c r="E201" s="65" t="s">
        <v>718</v>
      </c>
      <c r="F201" s="89">
        <v>12905</v>
      </c>
      <c r="G201" s="47">
        <v>1572345.2</v>
      </c>
    </row>
    <row r="202" ht="16.5" spans="1:7">
      <c r="A202" s="41" t="s">
        <v>719</v>
      </c>
      <c r="B202" s="45" t="s">
        <v>720</v>
      </c>
      <c r="C202" s="65">
        <v>113.01</v>
      </c>
      <c r="D202" s="65" t="s">
        <v>125</v>
      </c>
      <c r="E202" s="65" t="s">
        <v>721</v>
      </c>
      <c r="F202" s="89">
        <v>12156</v>
      </c>
      <c r="G202" s="47">
        <v>1373749.56</v>
      </c>
    </row>
    <row r="203" ht="16.5" spans="1:7">
      <c r="A203" s="41" t="s">
        <v>722</v>
      </c>
      <c r="B203" s="93" t="s">
        <v>723</v>
      </c>
      <c r="C203" s="65">
        <v>113.23</v>
      </c>
      <c r="D203" s="50" t="s">
        <v>724</v>
      </c>
      <c r="E203" s="100" t="s">
        <v>725</v>
      </c>
      <c r="F203" s="89">
        <v>11600</v>
      </c>
      <c r="G203" s="47">
        <v>1313468</v>
      </c>
    </row>
    <row r="204" ht="16.5" spans="1:7">
      <c r="A204" s="41" t="s">
        <v>726</v>
      </c>
      <c r="B204" s="45" t="s">
        <v>727</v>
      </c>
      <c r="C204" s="65">
        <v>120.97</v>
      </c>
      <c r="D204" s="65" t="s">
        <v>113</v>
      </c>
      <c r="E204" s="65" t="s">
        <v>728</v>
      </c>
      <c r="F204" s="89">
        <v>12178.37</v>
      </c>
      <c r="G204" s="47">
        <v>1473217.42</v>
      </c>
    </row>
    <row r="205" ht="16.5" spans="1:7">
      <c r="A205" s="41" t="s">
        <v>729</v>
      </c>
      <c r="B205" s="45" t="s">
        <v>730</v>
      </c>
      <c r="C205" s="65">
        <v>121.84</v>
      </c>
      <c r="D205" s="65" t="s">
        <v>523</v>
      </c>
      <c r="E205" s="65" t="s">
        <v>731</v>
      </c>
      <c r="F205" s="89">
        <v>12500</v>
      </c>
      <c r="G205" s="47">
        <v>1523000</v>
      </c>
    </row>
    <row r="206" ht="16.5" spans="1:7">
      <c r="A206" s="41" t="s">
        <v>732</v>
      </c>
      <c r="B206" s="45" t="s">
        <v>733</v>
      </c>
      <c r="C206" s="65">
        <v>113.01</v>
      </c>
      <c r="D206" s="65" t="s">
        <v>734</v>
      </c>
      <c r="E206" s="65" t="s">
        <v>735</v>
      </c>
      <c r="F206" s="89">
        <v>12517</v>
      </c>
      <c r="G206" s="47">
        <v>1414546.17</v>
      </c>
    </row>
    <row r="207" ht="16.5" spans="1:7">
      <c r="A207" s="41" t="s">
        <v>736</v>
      </c>
      <c r="B207" s="45" t="s">
        <v>737</v>
      </c>
      <c r="C207" s="65">
        <v>113.23</v>
      </c>
      <c r="D207" s="65" t="s">
        <v>454</v>
      </c>
      <c r="E207" s="65" t="s">
        <v>738</v>
      </c>
      <c r="F207" s="89">
        <v>12518</v>
      </c>
      <c r="G207" s="47">
        <v>1417413.14</v>
      </c>
    </row>
    <row r="208" ht="16.5" spans="1:7">
      <c r="A208" s="41" t="s">
        <v>739</v>
      </c>
      <c r="B208" s="45" t="s">
        <v>740</v>
      </c>
      <c r="C208" s="65">
        <v>120.97</v>
      </c>
      <c r="D208" s="65" t="s">
        <v>741</v>
      </c>
      <c r="E208" s="65" t="s">
        <v>742</v>
      </c>
      <c r="F208" s="89">
        <v>12631</v>
      </c>
      <c r="G208" s="47">
        <v>1527972.07</v>
      </c>
    </row>
    <row r="209" ht="16.5" spans="1:7">
      <c r="A209" s="41" t="s">
        <v>743</v>
      </c>
      <c r="B209" s="41" t="s">
        <v>744</v>
      </c>
      <c r="C209" s="52">
        <v>121.84</v>
      </c>
      <c r="D209" s="52" t="s">
        <v>523</v>
      </c>
      <c r="E209" s="52" t="s">
        <v>745</v>
      </c>
      <c r="F209" s="101">
        <v>12347</v>
      </c>
      <c r="G209" s="102">
        <v>1504358.48</v>
      </c>
    </row>
    <row r="210" ht="16.5" spans="1:7">
      <c r="A210" s="41" t="s">
        <v>746</v>
      </c>
      <c r="B210" s="45" t="s">
        <v>747</v>
      </c>
      <c r="C210" s="65">
        <v>113.01</v>
      </c>
      <c r="D210" s="31" t="s">
        <v>78</v>
      </c>
      <c r="E210" s="50" t="s">
        <v>748</v>
      </c>
      <c r="F210" s="89">
        <v>12600</v>
      </c>
      <c r="G210" s="47">
        <v>1423926</v>
      </c>
    </row>
    <row r="211" ht="16.5" spans="1:7">
      <c r="A211" s="41" t="s">
        <v>749</v>
      </c>
      <c r="B211" s="45" t="s">
        <v>750</v>
      </c>
      <c r="C211" s="65">
        <v>120.97</v>
      </c>
      <c r="D211" s="31" t="s">
        <v>751</v>
      </c>
      <c r="E211" s="50" t="s">
        <v>752</v>
      </c>
      <c r="F211" s="89">
        <v>11800</v>
      </c>
      <c r="G211" s="47">
        <v>1427446</v>
      </c>
    </row>
    <row r="212" ht="16.5" spans="1:7">
      <c r="A212" s="41" t="s">
        <v>753</v>
      </c>
      <c r="B212" s="45" t="s">
        <v>754</v>
      </c>
      <c r="C212" s="65">
        <v>121.84</v>
      </c>
      <c r="D212" s="65" t="s">
        <v>513</v>
      </c>
      <c r="E212" s="65" t="s">
        <v>755</v>
      </c>
      <c r="F212" s="89">
        <v>12238</v>
      </c>
      <c r="G212" s="47">
        <v>1491077.92</v>
      </c>
    </row>
    <row r="213" ht="16.5" spans="1:7">
      <c r="A213" s="41" t="s">
        <v>756</v>
      </c>
      <c r="B213" s="45" t="s">
        <v>757</v>
      </c>
      <c r="C213" s="65">
        <v>113.01</v>
      </c>
      <c r="D213" s="65" t="s">
        <v>758</v>
      </c>
      <c r="E213" s="65" t="s">
        <v>759</v>
      </c>
      <c r="F213" s="89">
        <v>12728</v>
      </c>
      <c r="G213" s="47">
        <v>1438391.28</v>
      </c>
    </row>
    <row r="214" ht="16.5" spans="1:7">
      <c r="A214" s="41" t="s">
        <v>760</v>
      </c>
      <c r="B214" s="45" t="s">
        <v>761</v>
      </c>
      <c r="C214" s="65">
        <v>113.23</v>
      </c>
      <c r="D214" s="65" t="s">
        <v>762</v>
      </c>
      <c r="E214" s="65" t="s">
        <v>763</v>
      </c>
      <c r="F214" s="89">
        <v>12557</v>
      </c>
      <c r="G214" s="47">
        <v>1421829.11</v>
      </c>
    </row>
    <row r="215" ht="16.5" spans="1:7">
      <c r="A215" s="41" t="s">
        <v>764</v>
      </c>
      <c r="B215" s="18" t="s">
        <v>765</v>
      </c>
      <c r="C215" s="65">
        <v>120.97</v>
      </c>
      <c r="D215" s="65" t="s">
        <v>491</v>
      </c>
      <c r="E215" s="65" t="s">
        <v>766</v>
      </c>
      <c r="F215" s="103">
        <v>12800</v>
      </c>
      <c r="G215" s="47">
        <v>1548416</v>
      </c>
    </row>
    <row r="216" ht="16.5" spans="1:7">
      <c r="A216" s="41" t="s">
        <v>767</v>
      </c>
      <c r="B216" s="45" t="s">
        <v>768</v>
      </c>
      <c r="C216" s="65">
        <v>121.84</v>
      </c>
      <c r="D216" s="65" t="s">
        <v>769</v>
      </c>
      <c r="E216" s="65" t="s">
        <v>770</v>
      </c>
      <c r="F216" s="89">
        <v>12192</v>
      </c>
      <c r="G216" s="47">
        <v>1485473.28</v>
      </c>
    </row>
    <row r="217" ht="16.5" spans="1:7">
      <c r="A217" s="41" t="s">
        <v>771</v>
      </c>
      <c r="B217" s="45" t="s">
        <v>772</v>
      </c>
      <c r="C217" s="65">
        <v>113.01</v>
      </c>
      <c r="D217" s="31" t="s">
        <v>93</v>
      </c>
      <c r="E217" s="50" t="s">
        <v>773</v>
      </c>
      <c r="F217" s="89">
        <v>12500</v>
      </c>
      <c r="G217" s="47">
        <v>1412625</v>
      </c>
    </row>
    <row r="218" ht="16.5" spans="1:7">
      <c r="A218" s="41" t="s">
        <v>774</v>
      </c>
      <c r="B218" s="45" t="s">
        <v>775</v>
      </c>
      <c r="C218" s="65">
        <v>113.23</v>
      </c>
      <c r="D218" s="65" t="s">
        <v>776</v>
      </c>
      <c r="E218" s="65" t="s">
        <v>777</v>
      </c>
      <c r="F218" s="89">
        <v>12820</v>
      </c>
      <c r="G218" s="47">
        <v>1451608.6</v>
      </c>
    </row>
    <row r="219" ht="16.5" spans="1:7">
      <c r="A219" s="41" t="s">
        <v>778</v>
      </c>
      <c r="B219" s="45" t="s">
        <v>779</v>
      </c>
      <c r="C219" s="65">
        <v>120.97</v>
      </c>
      <c r="D219" s="86" t="s">
        <v>780</v>
      </c>
      <c r="E219" s="86" t="s">
        <v>781</v>
      </c>
      <c r="F219" s="89">
        <v>12730</v>
      </c>
      <c r="G219" s="47">
        <v>1539948.1</v>
      </c>
    </row>
    <row r="220" ht="16.5" spans="1:7">
      <c r="A220" s="41" t="s">
        <v>782</v>
      </c>
      <c r="B220" s="45" t="s">
        <v>783</v>
      </c>
      <c r="C220" s="65">
        <v>121.84</v>
      </c>
      <c r="D220" s="65" t="s">
        <v>784</v>
      </c>
      <c r="E220" s="65" t="s">
        <v>785</v>
      </c>
      <c r="F220" s="89">
        <v>12266</v>
      </c>
      <c r="G220" s="47">
        <v>1494489.44</v>
      </c>
    </row>
    <row r="221" ht="16.5" spans="1:7">
      <c r="A221" s="41" t="s">
        <v>786</v>
      </c>
      <c r="B221" s="45" t="s">
        <v>787</v>
      </c>
      <c r="C221" s="65">
        <v>113.01</v>
      </c>
      <c r="D221" s="86" t="s">
        <v>788</v>
      </c>
      <c r="E221" s="65" t="s">
        <v>789</v>
      </c>
      <c r="F221" s="89">
        <v>12606</v>
      </c>
      <c r="G221" s="47">
        <v>1424604.06</v>
      </c>
    </row>
    <row r="222" ht="16.5" spans="1:7">
      <c r="A222" s="41" t="s">
        <v>790</v>
      </c>
      <c r="B222" s="45" t="s">
        <v>791</v>
      </c>
      <c r="C222" s="65">
        <v>113.23</v>
      </c>
      <c r="D222" s="65" t="s">
        <v>153</v>
      </c>
      <c r="E222" s="65" t="s">
        <v>792</v>
      </c>
      <c r="F222" s="89">
        <v>12600</v>
      </c>
      <c r="G222" s="47">
        <v>1426698</v>
      </c>
    </row>
    <row r="223" ht="16.5" spans="1:7">
      <c r="A223" s="41" t="s">
        <v>793</v>
      </c>
      <c r="B223" s="45" t="s">
        <v>794</v>
      </c>
      <c r="C223" s="65">
        <v>120.97</v>
      </c>
      <c r="D223" s="50" t="s">
        <v>795</v>
      </c>
      <c r="E223" s="50" t="s">
        <v>796</v>
      </c>
      <c r="F223" s="89">
        <v>12700</v>
      </c>
      <c r="G223" s="47">
        <v>1536319</v>
      </c>
    </row>
    <row r="224" ht="16.5" spans="1:7">
      <c r="A224" s="41" t="s">
        <v>797</v>
      </c>
      <c r="B224" s="45" t="s">
        <v>798</v>
      </c>
      <c r="C224" s="65">
        <v>121.84</v>
      </c>
      <c r="D224" s="65" t="s">
        <v>183</v>
      </c>
      <c r="E224" s="65" t="s">
        <v>799</v>
      </c>
      <c r="F224" s="89">
        <v>13002</v>
      </c>
      <c r="G224" s="47">
        <v>1584163.68</v>
      </c>
    </row>
    <row r="225" ht="16.5" spans="1:7">
      <c r="A225" s="41" t="s">
        <v>800</v>
      </c>
      <c r="B225" s="45" t="s">
        <v>801</v>
      </c>
      <c r="C225" s="65">
        <v>113.01</v>
      </c>
      <c r="D225" s="65" t="s">
        <v>780</v>
      </c>
      <c r="E225" s="65" t="s">
        <v>802</v>
      </c>
      <c r="F225" s="89">
        <v>13050</v>
      </c>
      <c r="G225" s="47">
        <v>1474780.5</v>
      </c>
    </row>
    <row r="226" ht="16.5" spans="1:7">
      <c r="A226" s="41" t="s">
        <v>803</v>
      </c>
      <c r="B226" s="45" t="s">
        <v>804</v>
      </c>
      <c r="C226" s="65">
        <v>113.23</v>
      </c>
      <c r="D226" s="86" t="s">
        <v>788</v>
      </c>
      <c r="E226" s="65" t="s">
        <v>805</v>
      </c>
      <c r="F226" s="89">
        <v>12741</v>
      </c>
      <c r="G226" s="47">
        <v>1442663.43</v>
      </c>
    </row>
    <row r="227" ht="16.5" spans="1:7">
      <c r="A227" s="41" t="s">
        <v>806</v>
      </c>
      <c r="B227" s="45" t="s">
        <v>807</v>
      </c>
      <c r="C227" s="65">
        <v>120.97</v>
      </c>
      <c r="D227" s="65" t="s">
        <v>808</v>
      </c>
      <c r="E227" s="50" t="s">
        <v>809</v>
      </c>
      <c r="F227" s="89">
        <v>12500</v>
      </c>
      <c r="G227" s="47">
        <v>1512125</v>
      </c>
    </row>
    <row r="228" ht="16.5" spans="1:7">
      <c r="A228" s="41" t="s">
        <v>810</v>
      </c>
      <c r="B228" s="45" t="s">
        <v>811</v>
      </c>
      <c r="C228" s="65">
        <v>121.84</v>
      </c>
      <c r="D228" s="31" t="s">
        <v>812</v>
      </c>
      <c r="E228" s="50" t="s">
        <v>813</v>
      </c>
      <c r="F228" s="89">
        <v>12500</v>
      </c>
      <c r="G228" s="47">
        <v>1523000</v>
      </c>
    </row>
    <row r="229" ht="16.5" spans="1:7">
      <c r="A229" s="41" t="s">
        <v>814</v>
      </c>
      <c r="B229" s="45" t="s">
        <v>815</v>
      </c>
      <c r="C229" s="65">
        <v>113.01</v>
      </c>
      <c r="D229" s="31" t="s">
        <v>70</v>
      </c>
      <c r="E229" s="50" t="s">
        <v>816</v>
      </c>
      <c r="F229" s="89">
        <v>12800</v>
      </c>
      <c r="G229" s="47">
        <v>1446528</v>
      </c>
    </row>
    <row r="230" ht="16.5" spans="1:7">
      <c r="A230" s="41" t="s">
        <v>817</v>
      </c>
      <c r="B230" s="45" t="s">
        <v>818</v>
      </c>
      <c r="C230" s="65">
        <v>113.23</v>
      </c>
      <c r="D230" s="86" t="s">
        <v>788</v>
      </c>
      <c r="E230" s="65" t="s">
        <v>819</v>
      </c>
      <c r="F230" s="89">
        <v>12735</v>
      </c>
      <c r="G230" s="47">
        <v>1441984.05</v>
      </c>
    </row>
    <row r="231" ht="16.5" spans="1:7">
      <c r="A231" s="41" t="s">
        <v>820</v>
      </c>
      <c r="B231" s="45" t="s">
        <v>821</v>
      </c>
      <c r="C231" s="65">
        <v>120.97</v>
      </c>
      <c r="D231" s="31" t="s">
        <v>369</v>
      </c>
      <c r="E231" s="50" t="s">
        <v>822</v>
      </c>
      <c r="F231" s="89">
        <v>12500</v>
      </c>
      <c r="G231" s="47">
        <v>1512125</v>
      </c>
    </row>
    <row r="232" ht="16.5" spans="1:7">
      <c r="A232" s="41" t="s">
        <v>823</v>
      </c>
      <c r="B232" s="45" t="s">
        <v>824</v>
      </c>
      <c r="C232" s="65">
        <v>121.84</v>
      </c>
      <c r="D232" s="86" t="s">
        <v>788</v>
      </c>
      <c r="E232" s="65" t="s">
        <v>825</v>
      </c>
      <c r="F232" s="89">
        <v>13214</v>
      </c>
      <c r="G232" s="47">
        <v>1609993.76</v>
      </c>
    </row>
    <row r="233" ht="16.5" spans="1:7">
      <c r="A233" s="41" t="s">
        <v>826</v>
      </c>
      <c r="B233" s="45" t="s">
        <v>827</v>
      </c>
      <c r="C233" s="65">
        <v>113.01</v>
      </c>
      <c r="D233" s="50" t="s">
        <v>828</v>
      </c>
      <c r="E233" s="67" t="s">
        <v>829</v>
      </c>
      <c r="F233" s="31">
        <v>11500</v>
      </c>
      <c r="G233" s="47">
        <v>1299615</v>
      </c>
    </row>
    <row r="234" ht="16.5" spans="1:7">
      <c r="A234" s="41" t="s">
        <v>830</v>
      </c>
      <c r="B234" s="45" t="s">
        <v>831</v>
      </c>
      <c r="C234" s="65">
        <v>120.97</v>
      </c>
      <c r="D234" s="31" t="s">
        <v>832</v>
      </c>
      <c r="E234" s="50" t="s">
        <v>833</v>
      </c>
      <c r="F234" s="103">
        <v>11800</v>
      </c>
      <c r="G234" s="47">
        <v>1427446</v>
      </c>
    </row>
    <row r="235" ht="16.5" spans="1:7">
      <c r="A235" s="41" t="s">
        <v>834</v>
      </c>
      <c r="B235" s="45" t="s">
        <v>835</v>
      </c>
      <c r="C235" s="65">
        <v>113.23</v>
      </c>
      <c r="D235" s="65" t="s">
        <v>183</v>
      </c>
      <c r="E235" s="65" t="s">
        <v>836</v>
      </c>
      <c r="F235" s="89">
        <v>12630</v>
      </c>
      <c r="G235" s="47">
        <v>1430094.9</v>
      </c>
    </row>
    <row r="236" ht="16.5" spans="1:7">
      <c r="A236" s="41" t="s">
        <v>837</v>
      </c>
      <c r="B236" s="45" t="s">
        <v>838</v>
      </c>
      <c r="C236" s="65">
        <v>121.84</v>
      </c>
      <c r="D236" s="31" t="s">
        <v>839</v>
      </c>
      <c r="E236" s="50" t="s">
        <v>840</v>
      </c>
      <c r="F236" s="89">
        <v>12600</v>
      </c>
      <c r="G236" s="47">
        <v>1535184</v>
      </c>
    </row>
    <row r="237" ht="16.5" spans="1:7">
      <c r="A237" s="41" t="s">
        <v>841</v>
      </c>
      <c r="B237" s="45" t="s">
        <v>842</v>
      </c>
      <c r="C237" s="65">
        <v>113.23</v>
      </c>
      <c r="D237" s="86" t="s">
        <v>843</v>
      </c>
      <c r="E237" s="86" t="s">
        <v>844</v>
      </c>
      <c r="F237" s="89">
        <v>12230</v>
      </c>
      <c r="G237" s="47">
        <v>1384802.9</v>
      </c>
    </row>
    <row r="238" ht="16.5" spans="1:7">
      <c r="A238" s="41" t="s">
        <v>845</v>
      </c>
      <c r="B238" s="45" t="s">
        <v>846</v>
      </c>
      <c r="C238" s="65">
        <v>120.97</v>
      </c>
      <c r="D238" s="65" t="s">
        <v>256</v>
      </c>
      <c r="E238" s="50" t="s">
        <v>847</v>
      </c>
      <c r="F238" s="89">
        <v>12500</v>
      </c>
      <c r="G238" s="47">
        <v>1512125</v>
      </c>
    </row>
    <row r="239" ht="16.5" spans="1:7">
      <c r="A239" s="41" t="s">
        <v>848</v>
      </c>
      <c r="B239" s="18" t="s">
        <v>849</v>
      </c>
      <c r="C239" s="65">
        <v>121.84</v>
      </c>
      <c r="D239" s="86" t="s">
        <v>850</v>
      </c>
      <c r="E239" s="65" t="s">
        <v>851</v>
      </c>
      <c r="F239" s="89">
        <v>12500</v>
      </c>
      <c r="G239" s="47">
        <v>1523000</v>
      </c>
    </row>
    <row r="240" ht="16.5" spans="1:7">
      <c r="A240" s="41" t="s">
        <v>852</v>
      </c>
      <c r="B240" s="45" t="s">
        <v>853</v>
      </c>
      <c r="C240" s="65">
        <v>113.01</v>
      </c>
      <c r="D240" s="65" t="s">
        <v>854</v>
      </c>
      <c r="E240" s="38" t="s">
        <v>855</v>
      </c>
      <c r="F240" s="84">
        <v>11250</v>
      </c>
      <c r="G240" s="47">
        <v>1271362.5</v>
      </c>
    </row>
    <row r="241" ht="16.5" spans="1:7">
      <c r="A241" s="41" t="s">
        <v>856</v>
      </c>
      <c r="B241" s="45" t="s">
        <v>857</v>
      </c>
      <c r="C241" s="65">
        <v>113.23</v>
      </c>
      <c r="D241" s="86" t="s">
        <v>858</v>
      </c>
      <c r="E241" s="86" t="s">
        <v>859</v>
      </c>
      <c r="F241" s="89">
        <v>11400</v>
      </c>
      <c r="G241" s="47">
        <v>1290822</v>
      </c>
    </row>
    <row r="242" ht="16.5" spans="1:7">
      <c r="A242" s="41" t="s">
        <v>860</v>
      </c>
      <c r="B242" s="45" t="s">
        <v>861</v>
      </c>
      <c r="C242" s="65">
        <v>120.97</v>
      </c>
      <c r="D242" s="86" t="s">
        <v>862</v>
      </c>
      <c r="E242" s="104" t="s">
        <v>863</v>
      </c>
      <c r="F242" s="89">
        <v>11580</v>
      </c>
      <c r="G242" s="47">
        <v>1400832.6</v>
      </c>
    </row>
    <row r="243" ht="16.5" spans="1:7">
      <c r="A243" s="41" t="s">
        <v>864</v>
      </c>
      <c r="B243" s="45" t="s">
        <v>865</v>
      </c>
      <c r="C243" s="65">
        <v>121.84</v>
      </c>
      <c r="D243" s="65" t="s">
        <v>86</v>
      </c>
      <c r="E243" s="65" t="s">
        <v>866</v>
      </c>
      <c r="F243" s="89">
        <v>12333</v>
      </c>
      <c r="G243" s="47">
        <v>1502652.72</v>
      </c>
    </row>
    <row r="244" ht="16.5" spans="1:7">
      <c r="A244" s="41" t="s">
        <v>867</v>
      </c>
      <c r="B244" s="45" t="s">
        <v>868</v>
      </c>
      <c r="C244" s="65">
        <v>113.01</v>
      </c>
      <c r="D244" s="86" t="s">
        <v>169</v>
      </c>
      <c r="E244" s="65" t="s">
        <v>869</v>
      </c>
      <c r="F244" s="89">
        <v>12344</v>
      </c>
      <c r="G244" s="47">
        <v>1394995.44</v>
      </c>
    </row>
    <row r="245" ht="16.5" spans="1:7">
      <c r="A245" s="41" t="s">
        <v>870</v>
      </c>
      <c r="B245" s="45" t="s">
        <v>871</v>
      </c>
      <c r="C245" s="65">
        <v>113.23</v>
      </c>
      <c r="D245" s="65" t="s">
        <v>412</v>
      </c>
      <c r="E245" s="65" t="s">
        <v>872</v>
      </c>
      <c r="F245" s="89">
        <v>11400</v>
      </c>
      <c r="G245" s="47">
        <v>1290822</v>
      </c>
    </row>
    <row r="246" ht="16.5" spans="1:7">
      <c r="A246" s="41" t="s">
        <v>873</v>
      </c>
      <c r="B246" s="18" t="s">
        <v>874</v>
      </c>
      <c r="C246" s="65">
        <v>120.97</v>
      </c>
      <c r="D246" s="31" t="s">
        <v>875</v>
      </c>
      <c r="E246" s="50" t="s">
        <v>876</v>
      </c>
      <c r="F246" s="89">
        <v>11800</v>
      </c>
      <c r="G246" s="47">
        <v>1427446</v>
      </c>
    </row>
    <row r="247" ht="16.5" spans="1:7">
      <c r="A247" s="41" t="s">
        <v>877</v>
      </c>
      <c r="B247" s="45" t="s">
        <v>878</v>
      </c>
      <c r="C247" s="65">
        <v>121.84</v>
      </c>
      <c r="D247" s="65" t="s">
        <v>879</v>
      </c>
      <c r="E247" s="65" t="s">
        <v>880</v>
      </c>
      <c r="F247" s="89">
        <v>13070</v>
      </c>
      <c r="G247" s="47">
        <v>1592448.8</v>
      </c>
    </row>
    <row r="248" ht="16.5" spans="1:7">
      <c r="A248" s="41" t="s">
        <v>881</v>
      </c>
      <c r="B248" s="45" t="s">
        <v>882</v>
      </c>
      <c r="C248" s="65">
        <v>113.01</v>
      </c>
      <c r="D248" s="65" t="s">
        <v>408</v>
      </c>
      <c r="E248" s="38" t="s">
        <v>883</v>
      </c>
      <c r="F248" s="84">
        <v>11400</v>
      </c>
      <c r="G248" s="47">
        <v>1288314</v>
      </c>
    </row>
    <row r="249" ht="16.5" spans="1:7">
      <c r="A249" s="41" t="s">
        <v>884</v>
      </c>
      <c r="B249" s="45" t="s">
        <v>885</v>
      </c>
      <c r="C249" s="65">
        <v>113.23</v>
      </c>
      <c r="D249" s="65" t="s">
        <v>412</v>
      </c>
      <c r="E249" s="65" t="s">
        <v>886</v>
      </c>
      <c r="F249" s="89">
        <v>11400</v>
      </c>
      <c r="G249" s="47">
        <v>1290822</v>
      </c>
    </row>
    <row r="250" ht="16.5" spans="1:7">
      <c r="A250" s="41" t="s">
        <v>887</v>
      </c>
      <c r="B250" s="45" t="s">
        <v>888</v>
      </c>
      <c r="C250" s="65">
        <v>120.97</v>
      </c>
      <c r="D250" s="86" t="s">
        <v>889</v>
      </c>
      <c r="E250" s="86" t="s">
        <v>890</v>
      </c>
      <c r="F250" s="89">
        <v>11850</v>
      </c>
      <c r="G250" s="47">
        <v>1433494.5</v>
      </c>
    </row>
    <row r="251" ht="16.5" spans="1:7">
      <c r="A251" s="41" t="s">
        <v>891</v>
      </c>
      <c r="B251" s="45" t="s">
        <v>892</v>
      </c>
      <c r="C251" s="65">
        <v>121.84</v>
      </c>
      <c r="D251" s="65" t="s">
        <v>893</v>
      </c>
      <c r="E251" s="65" t="s">
        <v>894</v>
      </c>
      <c r="F251" s="89">
        <v>11300</v>
      </c>
      <c r="G251" s="47">
        <v>1376792</v>
      </c>
    </row>
    <row r="252" ht="16.5" spans="1:7">
      <c r="A252" s="41" t="s">
        <v>895</v>
      </c>
      <c r="B252" s="45" t="s">
        <v>896</v>
      </c>
      <c r="C252" s="65">
        <v>113.01</v>
      </c>
      <c r="D252" s="65" t="s">
        <v>897</v>
      </c>
      <c r="E252" s="38" t="s">
        <v>898</v>
      </c>
      <c r="F252" s="84">
        <v>11379.99</v>
      </c>
      <c r="G252" s="47">
        <v>1286052.6699</v>
      </c>
    </row>
    <row r="253" ht="16.5" spans="1:7">
      <c r="A253" s="41" t="s">
        <v>899</v>
      </c>
      <c r="B253" s="93" t="s">
        <v>900</v>
      </c>
      <c r="C253" s="65">
        <v>113.23</v>
      </c>
      <c r="D253" s="65" t="s">
        <v>408</v>
      </c>
      <c r="E253" s="38" t="s">
        <v>901</v>
      </c>
      <c r="F253" s="84">
        <v>11500</v>
      </c>
      <c r="G253" s="47">
        <v>1302145</v>
      </c>
    </row>
    <row r="254" ht="16.5" spans="1:7">
      <c r="A254" s="41" t="s">
        <v>902</v>
      </c>
      <c r="B254" s="45" t="s">
        <v>903</v>
      </c>
      <c r="C254" s="65">
        <v>120.97</v>
      </c>
      <c r="D254" s="65" t="s">
        <v>904</v>
      </c>
      <c r="E254" s="38" t="s">
        <v>905</v>
      </c>
      <c r="F254" s="89">
        <v>11500</v>
      </c>
      <c r="G254" s="47">
        <v>1391155</v>
      </c>
    </row>
    <row r="255" ht="16.5" spans="1:7">
      <c r="A255" s="41" t="s">
        <v>906</v>
      </c>
      <c r="B255" s="45" t="s">
        <v>907</v>
      </c>
      <c r="C255" s="65">
        <v>121.84</v>
      </c>
      <c r="D255" s="65" t="s">
        <v>513</v>
      </c>
      <c r="E255" s="65" t="s">
        <v>908</v>
      </c>
      <c r="F255" s="89">
        <v>12380</v>
      </c>
      <c r="G255" s="47">
        <v>1508379.2</v>
      </c>
    </row>
    <row r="256" ht="16.5" spans="1:7">
      <c r="A256" s="41" t="s">
        <v>909</v>
      </c>
      <c r="B256" s="45" t="s">
        <v>910</v>
      </c>
      <c r="C256" s="65">
        <v>113.01</v>
      </c>
      <c r="D256" s="65" t="s">
        <v>911</v>
      </c>
      <c r="E256" s="65" t="s">
        <v>912</v>
      </c>
      <c r="F256" s="84">
        <v>9000</v>
      </c>
      <c r="G256" s="47">
        <v>1017090</v>
      </c>
    </row>
    <row r="257" ht="16.5" spans="1:7">
      <c r="A257" s="41" t="s">
        <v>913</v>
      </c>
      <c r="B257" s="45" t="s">
        <v>914</v>
      </c>
      <c r="C257" s="65">
        <v>113.23</v>
      </c>
      <c r="D257" s="65" t="s">
        <v>915</v>
      </c>
      <c r="E257" s="65" t="s">
        <v>916</v>
      </c>
      <c r="F257" s="89">
        <v>11400</v>
      </c>
      <c r="G257" s="47">
        <v>1290822</v>
      </c>
    </row>
    <row r="258" ht="16.5" spans="1:7">
      <c r="A258" s="105" t="s">
        <v>917</v>
      </c>
      <c r="B258" s="106" t="s">
        <v>918</v>
      </c>
      <c r="C258" s="107">
        <v>120.97</v>
      </c>
      <c r="D258" s="107" t="s">
        <v>919</v>
      </c>
      <c r="E258" s="38" t="s">
        <v>920</v>
      </c>
      <c r="F258" s="84">
        <v>11200</v>
      </c>
      <c r="G258" s="108">
        <v>1354864</v>
      </c>
    </row>
    <row r="259" ht="16.5" spans="1:7">
      <c r="A259" s="109" t="s">
        <v>921</v>
      </c>
      <c r="B259" s="109" t="s">
        <v>922</v>
      </c>
      <c r="C259" s="110">
        <v>140.55</v>
      </c>
      <c r="D259" s="110"/>
      <c r="E259" s="109" t="s">
        <v>923</v>
      </c>
      <c r="F259" s="111">
        <v>11700</v>
      </c>
      <c r="G259" s="112">
        <f>C259*F259</f>
        <v>1644435</v>
      </c>
    </row>
    <row r="260" ht="16.5" spans="1:7">
      <c r="A260" s="113" t="s">
        <v>924</v>
      </c>
      <c r="B260" s="114" t="s">
        <v>925</v>
      </c>
      <c r="C260" s="113">
        <v>96.96</v>
      </c>
      <c r="D260" s="115"/>
      <c r="E260" s="115"/>
      <c r="F260" s="116">
        <f>G260/C260</f>
        <v>7643.46122112211</v>
      </c>
      <c r="G260" s="117">
        <v>741110</v>
      </c>
    </row>
    <row r="261" ht="16.5" spans="1:7">
      <c r="A261" s="113" t="s">
        <v>926</v>
      </c>
      <c r="B261" s="114" t="s">
        <v>927</v>
      </c>
      <c r="C261" s="113">
        <v>96.96</v>
      </c>
      <c r="D261" s="115"/>
      <c r="E261" s="115"/>
      <c r="F261" s="116">
        <f t="shared" ref="F261:F297" si="0">G261/C261</f>
        <v>7688.47978547855</v>
      </c>
      <c r="G261" s="117">
        <v>745475</v>
      </c>
    </row>
    <row r="262" ht="16.5" spans="1:7">
      <c r="A262" s="113" t="s">
        <v>928</v>
      </c>
      <c r="B262" s="114" t="s">
        <v>929</v>
      </c>
      <c r="C262" s="113">
        <v>96.96</v>
      </c>
      <c r="D262" s="115"/>
      <c r="E262" s="115"/>
      <c r="F262" s="116">
        <f t="shared" si="0"/>
        <v>7746.80280528053</v>
      </c>
      <c r="G262" s="117">
        <v>751130</v>
      </c>
    </row>
    <row r="263" ht="16.5" spans="1:7">
      <c r="A263" s="118" t="s">
        <v>930</v>
      </c>
      <c r="B263" s="119" t="s">
        <v>931</v>
      </c>
      <c r="C263" s="120">
        <v>140.55</v>
      </c>
      <c r="D263" s="115"/>
      <c r="E263" s="115"/>
      <c r="F263" s="116">
        <f t="shared" si="0"/>
        <v>8776.23621487015</v>
      </c>
      <c r="G263" s="117">
        <v>1233500</v>
      </c>
    </row>
    <row r="264" ht="16.5" spans="1:7">
      <c r="A264" s="113" t="s">
        <v>932</v>
      </c>
      <c r="B264" s="114" t="s">
        <v>933</v>
      </c>
      <c r="C264" s="113">
        <v>96.96</v>
      </c>
      <c r="D264" s="115"/>
      <c r="E264" s="115"/>
      <c r="F264" s="116">
        <f t="shared" si="0"/>
        <v>7686.52021452145</v>
      </c>
      <c r="G264" s="117">
        <v>745285</v>
      </c>
    </row>
    <row r="265" ht="16.5" spans="1:7">
      <c r="A265" s="113" t="s">
        <v>934</v>
      </c>
      <c r="B265" s="114" t="s">
        <v>935</v>
      </c>
      <c r="C265" s="113">
        <v>96.96</v>
      </c>
      <c r="D265" s="115"/>
      <c r="E265" s="115"/>
      <c r="F265" s="116">
        <f t="shared" si="0"/>
        <v>7643.46122112211</v>
      </c>
      <c r="G265" s="117">
        <v>741110</v>
      </c>
    </row>
    <row r="266" ht="16.5" spans="1:7">
      <c r="A266" s="113" t="s">
        <v>936</v>
      </c>
      <c r="B266" s="114" t="s">
        <v>937</v>
      </c>
      <c r="C266" s="113">
        <v>96.96</v>
      </c>
      <c r="D266" s="115"/>
      <c r="E266" s="115"/>
      <c r="F266" s="116">
        <f t="shared" si="0"/>
        <v>7540.12995049505</v>
      </c>
      <c r="G266" s="117">
        <v>731091</v>
      </c>
    </row>
    <row r="267" ht="16.5" spans="1:7">
      <c r="A267" s="113" t="s">
        <v>938</v>
      </c>
      <c r="B267" s="114" t="s">
        <v>939</v>
      </c>
      <c r="C267" s="113">
        <v>96.96</v>
      </c>
      <c r="D267" s="115"/>
      <c r="E267" s="115"/>
      <c r="F267" s="116">
        <f t="shared" si="0"/>
        <v>7643.46122112211</v>
      </c>
      <c r="G267" s="117">
        <v>741110</v>
      </c>
    </row>
    <row r="268" ht="16.5" spans="1:7">
      <c r="A268" s="113" t="s">
        <v>940</v>
      </c>
      <c r="B268" s="121" t="s">
        <v>941</v>
      </c>
      <c r="C268" s="113">
        <v>113.23</v>
      </c>
      <c r="D268" s="115"/>
      <c r="E268" s="115"/>
      <c r="F268" s="116">
        <f t="shared" si="0"/>
        <v>8415.0401836969</v>
      </c>
      <c r="G268" s="117">
        <v>952835</v>
      </c>
    </row>
    <row r="269" ht="16.5" spans="1:7">
      <c r="A269" s="113" t="s">
        <v>942</v>
      </c>
      <c r="B269" s="114" t="s">
        <v>943</v>
      </c>
      <c r="C269" s="113">
        <v>96.96</v>
      </c>
      <c r="D269" s="115"/>
      <c r="E269" s="115"/>
      <c r="F269" s="116">
        <f t="shared" si="0"/>
        <v>7746.80280528053</v>
      </c>
      <c r="G269" s="117">
        <v>751130</v>
      </c>
    </row>
    <row r="270" ht="16.5" spans="1:7">
      <c r="A270" s="113" t="s">
        <v>944</v>
      </c>
      <c r="B270" s="122" t="s">
        <v>945</v>
      </c>
      <c r="C270" s="113">
        <v>96.96</v>
      </c>
      <c r="D270" s="115"/>
      <c r="E270" s="115"/>
      <c r="F270" s="116">
        <f t="shared" si="0"/>
        <v>7720.96740924093</v>
      </c>
      <c r="G270" s="117">
        <v>748625</v>
      </c>
    </row>
    <row r="271" ht="16.5" spans="1:7">
      <c r="A271" s="113" t="s">
        <v>946</v>
      </c>
      <c r="B271" s="114" t="s">
        <v>947</v>
      </c>
      <c r="C271" s="113">
        <v>96.96</v>
      </c>
      <c r="D271" s="115"/>
      <c r="E271" s="115"/>
      <c r="F271" s="116">
        <f t="shared" si="0"/>
        <v>7686.52021452145</v>
      </c>
      <c r="G271" s="117">
        <v>745285</v>
      </c>
    </row>
    <row r="272" ht="16.5" spans="1:7">
      <c r="A272" s="113" t="s">
        <v>948</v>
      </c>
      <c r="B272" s="123" t="s">
        <v>949</v>
      </c>
      <c r="C272" s="113">
        <v>113.01</v>
      </c>
      <c r="D272" s="115"/>
      <c r="E272" s="115"/>
      <c r="F272" s="116">
        <f t="shared" si="0"/>
        <v>8333.20060171666</v>
      </c>
      <c r="G272" s="117">
        <v>941735</v>
      </c>
    </row>
    <row r="273" ht="16.5" spans="1:7">
      <c r="A273" s="113" t="s">
        <v>950</v>
      </c>
      <c r="B273" s="114" t="s">
        <v>951</v>
      </c>
      <c r="C273" s="113">
        <v>96.96</v>
      </c>
      <c r="D273" s="115"/>
      <c r="E273" s="115"/>
      <c r="F273" s="116">
        <f t="shared" si="0"/>
        <v>7500.03094059406</v>
      </c>
      <c r="G273" s="117">
        <v>727203</v>
      </c>
    </row>
    <row r="274" ht="16.5" spans="1:7">
      <c r="A274" s="113" t="s">
        <v>952</v>
      </c>
      <c r="B274" s="124" t="s">
        <v>953</v>
      </c>
      <c r="C274" s="113">
        <v>96.96</v>
      </c>
      <c r="D274" s="115"/>
      <c r="E274" s="115"/>
      <c r="F274" s="116">
        <f t="shared" si="0"/>
        <v>7643.46122112211</v>
      </c>
      <c r="G274" s="117">
        <v>741110</v>
      </c>
    </row>
    <row r="275" ht="16.5" spans="1:7">
      <c r="A275" s="113" t="s">
        <v>954</v>
      </c>
      <c r="B275" s="114" t="s">
        <v>955</v>
      </c>
      <c r="C275" s="113">
        <v>96.96</v>
      </c>
      <c r="D275" s="115"/>
      <c r="E275" s="115"/>
      <c r="F275" s="116">
        <f t="shared" si="0"/>
        <v>7729.57920792079</v>
      </c>
      <c r="G275" s="117">
        <v>749460</v>
      </c>
    </row>
    <row r="276" ht="16.5" spans="1:7">
      <c r="A276" s="113" t="s">
        <v>956</v>
      </c>
      <c r="B276" s="114" t="s">
        <v>957</v>
      </c>
      <c r="C276" s="113">
        <v>96.96</v>
      </c>
      <c r="D276" s="115"/>
      <c r="E276" s="115"/>
      <c r="F276" s="116">
        <f t="shared" si="0"/>
        <v>7746.80280528053</v>
      </c>
      <c r="G276" s="117">
        <v>751130</v>
      </c>
    </row>
    <row r="277" ht="16.5" spans="1:7">
      <c r="A277" s="113" t="s">
        <v>958</v>
      </c>
      <c r="B277" s="114" t="s">
        <v>959</v>
      </c>
      <c r="C277" s="113">
        <v>96.96</v>
      </c>
      <c r="D277" s="115"/>
      <c r="E277" s="115"/>
      <c r="F277" s="116">
        <f t="shared" si="0"/>
        <v>7720.96740924093</v>
      </c>
      <c r="G277" s="117">
        <v>748625</v>
      </c>
    </row>
    <row r="278" ht="16.5" spans="1:7">
      <c r="A278" s="113" t="s">
        <v>960</v>
      </c>
      <c r="B278" s="125" t="s">
        <v>961</v>
      </c>
      <c r="C278" s="113">
        <v>96.96</v>
      </c>
      <c r="D278" s="115"/>
      <c r="E278" s="115"/>
      <c r="F278" s="116">
        <f t="shared" si="0"/>
        <v>7686.52021452145</v>
      </c>
      <c r="G278" s="117">
        <v>745285</v>
      </c>
    </row>
    <row r="279" ht="16.5" spans="1:7">
      <c r="A279" s="113" t="s">
        <v>962</v>
      </c>
      <c r="B279" s="121" t="s">
        <v>963</v>
      </c>
      <c r="C279" s="113">
        <v>140.55</v>
      </c>
      <c r="D279" s="115"/>
      <c r="E279" s="115"/>
      <c r="F279" s="116">
        <f t="shared" si="0"/>
        <v>8682.74635361081</v>
      </c>
      <c r="G279" s="117">
        <v>1220360</v>
      </c>
    </row>
    <row r="280" ht="16.5" spans="1:7">
      <c r="A280" s="113" t="s">
        <v>964</v>
      </c>
      <c r="B280" s="114" t="s">
        <v>965</v>
      </c>
      <c r="C280" s="113">
        <v>96.96</v>
      </c>
      <c r="D280" s="115"/>
      <c r="E280" s="115"/>
      <c r="F280" s="116">
        <f t="shared" si="0"/>
        <v>7500.03094059406</v>
      </c>
      <c r="G280" s="117">
        <v>727203</v>
      </c>
    </row>
    <row r="281" ht="16.5" spans="1:7">
      <c r="A281" s="118" t="s">
        <v>966</v>
      </c>
      <c r="B281" s="119" t="s">
        <v>931</v>
      </c>
      <c r="C281" s="120">
        <v>140.55</v>
      </c>
      <c r="D281" s="115"/>
      <c r="E281" s="115"/>
      <c r="F281" s="116">
        <f t="shared" si="0"/>
        <v>8722.767698328</v>
      </c>
      <c r="G281" s="117">
        <v>1225985</v>
      </c>
    </row>
    <row r="282" ht="16.5" spans="1:7">
      <c r="A282" s="113" t="s">
        <v>967</v>
      </c>
      <c r="B282" s="125" t="s">
        <v>968</v>
      </c>
      <c r="C282" s="113">
        <v>96.96</v>
      </c>
      <c r="D282" s="115"/>
      <c r="E282" s="115"/>
      <c r="F282" s="116">
        <f t="shared" si="0"/>
        <v>7729.57920792079</v>
      </c>
      <c r="G282" s="117">
        <v>749460</v>
      </c>
    </row>
    <row r="283" ht="16.5" spans="1:7">
      <c r="A283" s="118" t="s">
        <v>969</v>
      </c>
      <c r="B283" s="119" t="s">
        <v>931</v>
      </c>
      <c r="C283" s="120">
        <v>140.55</v>
      </c>
      <c r="D283" s="115"/>
      <c r="E283" s="115"/>
      <c r="F283" s="116">
        <f t="shared" si="0"/>
        <v>8794.05905371754</v>
      </c>
      <c r="G283" s="117">
        <v>1236005</v>
      </c>
    </row>
    <row r="284" ht="16.5" spans="1:7">
      <c r="A284" s="126" t="s">
        <v>970</v>
      </c>
      <c r="B284" s="127" t="s">
        <v>971</v>
      </c>
      <c r="C284" s="120">
        <v>96.96</v>
      </c>
      <c r="D284" s="115"/>
      <c r="E284" s="115"/>
      <c r="F284" s="116">
        <f t="shared" si="0"/>
        <v>7720.96740924093</v>
      </c>
      <c r="G284" s="117">
        <v>748625</v>
      </c>
    </row>
    <row r="285" spans="1:7">
      <c r="A285" s="113" t="s">
        <v>972</v>
      </c>
      <c r="B285" s="128" t="s">
        <v>973</v>
      </c>
      <c r="C285" s="113">
        <v>96.96</v>
      </c>
      <c r="D285" s="115"/>
      <c r="E285" s="115"/>
      <c r="F285" s="116">
        <f t="shared" si="0"/>
        <v>7685.41666666667</v>
      </c>
      <c r="G285" s="117">
        <v>745178</v>
      </c>
    </row>
    <row r="286" ht="16.5" spans="1:7">
      <c r="A286" s="113" t="s">
        <v>974</v>
      </c>
      <c r="B286" s="125" t="s">
        <v>975</v>
      </c>
      <c r="C286" s="113">
        <v>96.96</v>
      </c>
      <c r="D286" s="115"/>
      <c r="E286" s="115"/>
      <c r="F286" s="116">
        <f t="shared" si="0"/>
        <v>7643.46122112211</v>
      </c>
      <c r="G286" s="117">
        <v>741110</v>
      </c>
    </row>
    <row r="287" ht="16.5" spans="1:7">
      <c r="A287" s="113" t="s">
        <v>976</v>
      </c>
      <c r="B287" s="114" t="s">
        <v>977</v>
      </c>
      <c r="C287" s="113">
        <v>96.96</v>
      </c>
      <c r="D287" s="115"/>
      <c r="E287" s="115"/>
      <c r="F287" s="116">
        <f t="shared" si="0"/>
        <v>7540.12995049505</v>
      </c>
      <c r="G287" s="117">
        <v>731091</v>
      </c>
    </row>
    <row r="288" ht="16.5" spans="1:7">
      <c r="A288" s="113" t="s">
        <v>978</v>
      </c>
      <c r="B288" s="114" t="s">
        <v>979</v>
      </c>
      <c r="C288" s="113">
        <v>96.96</v>
      </c>
      <c r="D288" s="115"/>
      <c r="E288" s="115"/>
      <c r="F288" s="116">
        <f t="shared" si="0"/>
        <v>7643.46122112211</v>
      </c>
      <c r="G288" s="117">
        <v>741110</v>
      </c>
    </row>
    <row r="289" ht="16.5" spans="1:7">
      <c r="A289" s="113" t="s">
        <v>980</v>
      </c>
      <c r="B289" s="114" t="s">
        <v>981</v>
      </c>
      <c r="C289" s="113">
        <v>96.96</v>
      </c>
      <c r="D289" s="115"/>
      <c r="E289" s="115"/>
      <c r="F289" s="116">
        <f t="shared" si="0"/>
        <v>7729.57920792079</v>
      </c>
      <c r="G289" s="117">
        <v>749460</v>
      </c>
    </row>
    <row r="290" ht="16.5" spans="1:7">
      <c r="A290" s="113" t="s">
        <v>982</v>
      </c>
      <c r="B290" s="114" t="s">
        <v>983</v>
      </c>
      <c r="C290" s="113">
        <v>96.96</v>
      </c>
      <c r="D290" s="115"/>
      <c r="E290" s="115"/>
      <c r="F290" s="116">
        <f t="shared" si="0"/>
        <v>7746.80280528053</v>
      </c>
      <c r="G290" s="117">
        <v>751130</v>
      </c>
    </row>
    <row r="291" ht="16.5" spans="1:7">
      <c r="A291" s="118" t="s">
        <v>984</v>
      </c>
      <c r="B291" s="119" t="s">
        <v>931</v>
      </c>
      <c r="C291" s="120">
        <v>140.55</v>
      </c>
      <c r="D291" s="115"/>
      <c r="E291" s="115"/>
      <c r="F291" s="116">
        <f t="shared" si="0"/>
        <v>8776.23621487015</v>
      </c>
      <c r="G291" s="117">
        <v>1233500</v>
      </c>
    </row>
    <row r="292" ht="16.5" spans="1:7">
      <c r="A292" s="113" t="s">
        <v>985</v>
      </c>
      <c r="B292" s="114" t="s">
        <v>986</v>
      </c>
      <c r="C292" s="113">
        <v>96.96</v>
      </c>
      <c r="D292" s="115"/>
      <c r="E292" s="115"/>
      <c r="F292" s="116">
        <f t="shared" si="0"/>
        <v>7686.52021452145</v>
      </c>
      <c r="G292" s="117">
        <v>745285</v>
      </c>
    </row>
    <row r="293" ht="16.5" spans="1:7">
      <c r="A293" s="113" t="s">
        <v>987</v>
      </c>
      <c r="B293" s="114" t="s">
        <v>988</v>
      </c>
      <c r="C293" s="113">
        <v>96.96</v>
      </c>
      <c r="D293" s="115"/>
      <c r="E293" s="115"/>
      <c r="F293" s="116">
        <f t="shared" si="0"/>
        <v>7643.46122112211</v>
      </c>
      <c r="G293" s="117">
        <v>741110</v>
      </c>
    </row>
    <row r="294" ht="16.5" spans="1:7">
      <c r="A294" s="113" t="s">
        <v>989</v>
      </c>
      <c r="B294" s="114" t="s">
        <v>990</v>
      </c>
      <c r="C294" s="113">
        <v>96.96</v>
      </c>
      <c r="D294" s="115"/>
      <c r="E294" s="115"/>
      <c r="F294" s="116">
        <f t="shared" si="0"/>
        <v>7540.12995049505</v>
      </c>
      <c r="G294" s="117">
        <v>731091</v>
      </c>
    </row>
    <row r="295" ht="16.5" spans="1:7">
      <c r="A295" s="113" t="s">
        <v>991</v>
      </c>
      <c r="B295" s="114" t="s">
        <v>992</v>
      </c>
      <c r="C295" s="113">
        <v>96.96</v>
      </c>
      <c r="D295" s="115"/>
      <c r="E295" s="115"/>
      <c r="F295" s="116">
        <f t="shared" si="0"/>
        <v>7643.46122112211</v>
      </c>
      <c r="G295" s="117">
        <v>741110</v>
      </c>
    </row>
    <row r="296" ht="16.5" spans="1:7">
      <c r="A296" s="113" t="s">
        <v>993</v>
      </c>
      <c r="B296" s="125" t="s">
        <v>994</v>
      </c>
      <c r="C296" s="113">
        <v>96.96</v>
      </c>
      <c r="D296" s="115"/>
      <c r="E296" s="115"/>
      <c r="F296" s="116">
        <f t="shared" si="0"/>
        <v>7729.57920792079</v>
      </c>
      <c r="G296" s="117">
        <v>749460</v>
      </c>
    </row>
    <row r="297" ht="16.5" spans="1:7">
      <c r="A297" s="113" t="s">
        <v>995</v>
      </c>
      <c r="B297" s="121" t="s">
        <v>996</v>
      </c>
      <c r="C297" s="113">
        <v>140.55</v>
      </c>
      <c r="D297" s="115"/>
      <c r="E297" s="115"/>
      <c r="F297" s="116">
        <f t="shared" si="0"/>
        <v>8754.03770900035</v>
      </c>
      <c r="G297" s="117">
        <v>1230380</v>
      </c>
    </row>
    <row r="298" ht="16.5" spans="1:7">
      <c r="A298" s="113" t="s">
        <v>997</v>
      </c>
      <c r="B298" s="122" t="s">
        <v>998</v>
      </c>
      <c r="C298" s="113">
        <v>96.96</v>
      </c>
      <c r="D298" s="115"/>
      <c r="E298" s="115"/>
      <c r="F298" s="116">
        <f t="shared" ref="F298:F323" si="1">G298/C298</f>
        <v>7686.52021452145</v>
      </c>
      <c r="G298" s="117">
        <v>745285</v>
      </c>
    </row>
    <row r="299" ht="16.5" spans="1:7">
      <c r="A299" s="113" t="s">
        <v>999</v>
      </c>
      <c r="B299" s="50" t="s">
        <v>1000</v>
      </c>
      <c r="C299" s="113">
        <v>96.96</v>
      </c>
      <c r="D299" s="115"/>
      <c r="E299" s="115"/>
      <c r="F299" s="116">
        <f t="shared" si="1"/>
        <v>7602.82590759076</v>
      </c>
      <c r="G299" s="117">
        <v>737170</v>
      </c>
    </row>
    <row r="300" ht="16.5" spans="1:7">
      <c r="A300" s="113" t="s">
        <v>1001</v>
      </c>
      <c r="B300" s="114" t="s">
        <v>1002</v>
      </c>
      <c r="C300" s="113">
        <v>96.96</v>
      </c>
      <c r="D300" s="115"/>
      <c r="E300" s="115"/>
      <c r="F300" s="116">
        <f t="shared" si="1"/>
        <v>7540.12995049505</v>
      </c>
      <c r="G300" s="117">
        <v>731091</v>
      </c>
    </row>
    <row r="301" ht="16.5" spans="1:7">
      <c r="A301" s="113" t="s">
        <v>1003</v>
      </c>
      <c r="B301" s="129" t="s">
        <v>1004</v>
      </c>
      <c r="C301" s="113">
        <v>113.01</v>
      </c>
      <c r="D301" s="115"/>
      <c r="E301" s="115"/>
      <c r="F301" s="116">
        <f t="shared" si="1"/>
        <v>8388.00991062738</v>
      </c>
      <c r="G301" s="117">
        <v>947929</v>
      </c>
    </row>
    <row r="302" ht="16.5" spans="1:7">
      <c r="A302" s="113" t="s">
        <v>1005</v>
      </c>
      <c r="B302" s="130" t="s">
        <v>1006</v>
      </c>
      <c r="C302" s="113">
        <v>96.26</v>
      </c>
      <c r="D302" s="115"/>
      <c r="E302" s="115"/>
      <c r="F302" s="116">
        <f t="shared" si="1"/>
        <v>7758.93413671307</v>
      </c>
      <c r="G302" s="117">
        <v>746875</v>
      </c>
    </row>
    <row r="303" ht="16.5" spans="1:7">
      <c r="A303" s="126" t="s">
        <v>1007</v>
      </c>
      <c r="B303" s="131" t="s">
        <v>1008</v>
      </c>
      <c r="C303" s="120">
        <v>96.96</v>
      </c>
      <c r="D303" s="115"/>
      <c r="E303" s="115"/>
      <c r="F303" s="116">
        <f t="shared" si="1"/>
        <v>7720.08044554456</v>
      </c>
      <c r="G303" s="117">
        <v>748539</v>
      </c>
    </row>
    <row r="304" ht="16.5" spans="1:7">
      <c r="A304" s="113" t="s">
        <v>1009</v>
      </c>
      <c r="B304" s="132" t="s">
        <v>1010</v>
      </c>
      <c r="C304" s="113">
        <v>96.26</v>
      </c>
      <c r="D304" s="115"/>
      <c r="E304" s="115"/>
      <c r="F304" s="116">
        <f t="shared" si="1"/>
        <v>7750.29087886973</v>
      </c>
      <c r="G304" s="117">
        <v>746043</v>
      </c>
    </row>
    <row r="305" ht="16.5" spans="1:7">
      <c r="A305" s="113" t="s">
        <v>1011</v>
      </c>
      <c r="B305" s="132" t="s">
        <v>1012</v>
      </c>
      <c r="C305" s="113">
        <v>96.26</v>
      </c>
      <c r="D305" s="115"/>
      <c r="E305" s="115"/>
      <c r="F305" s="116">
        <f t="shared" si="1"/>
        <v>7715.71784749636</v>
      </c>
      <c r="G305" s="117">
        <v>742715</v>
      </c>
    </row>
    <row r="306" ht="16.5" spans="1:7">
      <c r="A306" s="113" t="s">
        <v>1013</v>
      </c>
      <c r="B306" s="132" t="s">
        <v>1014</v>
      </c>
      <c r="C306" s="113">
        <v>96.26</v>
      </c>
      <c r="D306" s="115"/>
      <c r="E306" s="115"/>
      <c r="F306" s="116">
        <f t="shared" si="1"/>
        <v>7631.54996883441</v>
      </c>
      <c r="G306" s="117">
        <v>734613</v>
      </c>
    </row>
    <row r="307" ht="16.5" spans="1:7">
      <c r="A307" s="113" t="s">
        <v>1015</v>
      </c>
      <c r="B307" s="132" t="s">
        <v>1016</v>
      </c>
      <c r="C307" s="113">
        <v>96.26</v>
      </c>
      <c r="D307" s="115"/>
      <c r="E307" s="115"/>
      <c r="F307" s="116">
        <f t="shared" si="1"/>
        <v>7568.76168709744</v>
      </c>
      <c r="G307" s="117">
        <v>728569</v>
      </c>
    </row>
    <row r="308" ht="16.5" spans="1:7">
      <c r="A308" s="113" t="s">
        <v>1017</v>
      </c>
      <c r="B308" s="132" t="s">
        <v>1018</v>
      </c>
      <c r="C308" s="113">
        <v>96.26</v>
      </c>
      <c r="D308" s="115"/>
      <c r="E308" s="115"/>
      <c r="F308" s="116">
        <f t="shared" si="1"/>
        <v>7672.4911697486</v>
      </c>
      <c r="G308" s="117">
        <v>738554</v>
      </c>
    </row>
    <row r="309" ht="16.5" spans="1:7">
      <c r="A309" s="113" t="s">
        <v>1019</v>
      </c>
      <c r="B309" s="132" t="s">
        <v>1020</v>
      </c>
      <c r="C309" s="113">
        <v>96.26</v>
      </c>
      <c r="D309" s="115"/>
      <c r="E309" s="115"/>
      <c r="F309" s="116">
        <f t="shared" si="1"/>
        <v>7758.93413671307</v>
      </c>
      <c r="G309" s="117">
        <v>746875</v>
      </c>
    </row>
    <row r="310" ht="16.5" spans="1:7">
      <c r="A310" s="113" t="s">
        <v>1021</v>
      </c>
      <c r="B310" s="132" t="s">
        <v>1022</v>
      </c>
      <c r="C310" s="113">
        <v>96.26</v>
      </c>
      <c r="D310" s="115"/>
      <c r="E310" s="115"/>
      <c r="F310" s="116">
        <f t="shared" si="1"/>
        <v>7776.22065239975</v>
      </c>
      <c r="G310" s="117">
        <v>748539</v>
      </c>
    </row>
    <row r="311" ht="16.5" spans="1:7">
      <c r="A311" s="113" t="s">
        <v>1023</v>
      </c>
      <c r="B311" s="129" t="s">
        <v>1024</v>
      </c>
      <c r="C311" s="113">
        <v>140.55</v>
      </c>
      <c r="D311" s="115"/>
      <c r="E311" s="115"/>
      <c r="F311" s="116">
        <f t="shared" si="1"/>
        <v>8748.08253290644</v>
      </c>
      <c r="G311" s="117">
        <v>1229543</v>
      </c>
    </row>
    <row r="312" ht="16.5" spans="1:7">
      <c r="A312" s="113" t="s">
        <v>1025</v>
      </c>
      <c r="B312" s="132" t="s">
        <v>1026</v>
      </c>
      <c r="C312" s="113">
        <v>96.26</v>
      </c>
      <c r="D312" s="115"/>
      <c r="E312" s="115"/>
      <c r="F312" s="116">
        <f t="shared" si="1"/>
        <v>7715.71784749636</v>
      </c>
      <c r="G312" s="117">
        <v>742715</v>
      </c>
    </row>
    <row r="313" ht="16.5" spans="1:7">
      <c r="A313" s="113" t="s">
        <v>1027</v>
      </c>
      <c r="B313" s="132" t="s">
        <v>1028</v>
      </c>
      <c r="C313" s="113">
        <v>96.26</v>
      </c>
      <c r="D313" s="115"/>
      <c r="E313" s="115"/>
      <c r="F313" s="116">
        <f t="shared" si="1"/>
        <v>7672.4911697486</v>
      </c>
      <c r="G313" s="117">
        <v>738554</v>
      </c>
    </row>
    <row r="314" ht="16.5" spans="1:7">
      <c r="A314" s="113" t="s">
        <v>1029</v>
      </c>
      <c r="B314" s="130" t="s">
        <v>1030</v>
      </c>
      <c r="C314" s="113">
        <v>96.26</v>
      </c>
      <c r="D314" s="115"/>
      <c r="E314" s="115"/>
      <c r="F314" s="116">
        <f t="shared" si="1"/>
        <v>7568.76168709744</v>
      </c>
      <c r="G314" s="117">
        <v>728569</v>
      </c>
    </row>
    <row r="315" ht="16.5" spans="1:7">
      <c r="A315" s="113" t="s">
        <v>1031</v>
      </c>
      <c r="B315" s="132" t="s">
        <v>1032</v>
      </c>
      <c r="C315" s="113">
        <v>96.26</v>
      </c>
      <c r="D315" s="115"/>
      <c r="E315" s="115"/>
      <c r="F315" s="116">
        <f t="shared" si="1"/>
        <v>7672.4911697486</v>
      </c>
      <c r="G315" s="117">
        <v>738554</v>
      </c>
    </row>
    <row r="316" ht="16.5" spans="1:7">
      <c r="A316" s="113" t="s">
        <v>1033</v>
      </c>
      <c r="B316" s="132" t="s">
        <v>1034</v>
      </c>
      <c r="C316" s="113">
        <v>96.26</v>
      </c>
      <c r="D316" s="115"/>
      <c r="E316" s="115"/>
      <c r="F316" s="116">
        <f t="shared" si="1"/>
        <v>7758.93413671307</v>
      </c>
      <c r="G316" s="117">
        <v>746875</v>
      </c>
    </row>
    <row r="317" ht="16.5" spans="1:7">
      <c r="A317" s="113" t="s">
        <v>1035</v>
      </c>
      <c r="B317" s="132" t="s">
        <v>1036</v>
      </c>
      <c r="C317" s="113">
        <v>96.26</v>
      </c>
      <c r="D317" s="115"/>
      <c r="E317" s="115"/>
      <c r="F317" s="116">
        <f t="shared" si="1"/>
        <v>7734.72885933929</v>
      </c>
      <c r="G317" s="117">
        <v>744545</v>
      </c>
    </row>
    <row r="318" ht="16.5" spans="1:7">
      <c r="A318" s="113" t="s">
        <v>1037</v>
      </c>
      <c r="B318" s="129" t="s">
        <v>1038</v>
      </c>
      <c r="C318" s="113">
        <v>120.97</v>
      </c>
      <c r="D318" s="115"/>
      <c r="E318" s="115"/>
      <c r="F318" s="116">
        <f t="shared" si="1"/>
        <v>7935.14094403571</v>
      </c>
      <c r="G318" s="117">
        <v>959914</v>
      </c>
    </row>
    <row r="319" ht="16.5" spans="1:7">
      <c r="A319" s="113" t="s">
        <v>1039</v>
      </c>
      <c r="B319" s="132" t="s">
        <v>1040</v>
      </c>
      <c r="C319" s="113">
        <v>96.26</v>
      </c>
      <c r="D319" s="115"/>
      <c r="E319" s="115"/>
      <c r="F319" s="116">
        <f t="shared" si="1"/>
        <v>7715.71784749636</v>
      </c>
      <c r="G319" s="117">
        <v>742715</v>
      </c>
    </row>
    <row r="320" ht="16.5" spans="1:7">
      <c r="A320" s="113" t="s">
        <v>1041</v>
      </c>
      <c r="B320" s="132" t="s">
        <v>1042</v>
      </c>
      <c r="C320" s="113">
        <v>96.26</v>
      </c>
      <c r="D320" s="115"/>
      <c r="E320" s="115"/>
      <c r="F320" s="116">
        <f t="shared" si="1"/>
        <v>7672.4911697486</v>
      </c>
      <c r="G320" s="117">
        <v>738554</v>
      </c>
    </row>
    <row r="321" ht="16.5" spans="1:7">
      <c r="A321" s="113" t="s">
        <v>1043</v>
      </c>
      <c r="B321" s="132" t="s">
        <v>1044</v>
      </c>
      <c r="C321" s="113">
        <v>96.26</v>
      </c>
      <c r="D321" s="115"/>
      <c r="E321" s="115"/>
      <c r="F321" s="116">
        <f t="shared" si="1"/>
        <v>7568.76168709744</v>
      </c>
      <c r="G321" s="117">
        <v>728569</v>
      </c>
    </row>
    <row r="322" ht="16.5" spans="1:7">
      <c r="A322" s="113" t="s">
        <v>1045</v>
      </c>
      <c r="B322" s="132" t="s">
        <v>1046</v>
      </c>
      <c r="C322" s="113">
        <v>96.26</v>
      </c>
      <c r="D322" s="115"/>
      <c r="E322" s="115"/>
      <c r="F322" s="116">
        <f t="shared" si="1"/>
        <v>7672.4911697486</v>
      </c>
      <c r="G322" s="117">
        <v>738554</v>
      </c>
    </row>
    <row r="323" ht="16.5" spans="1:7">
      <c r="A323" s="113" t="s">
        <v>1047</v>
      </c>
      <c r="B323" s="133" t="s">
        <v>1048</v>
      </c>
      <c r="C323" s="113">
        <v>96.26</v>
      </c>
      <c r="D323" s="115"/>
      <c r="E323" s="115"/>
      <c r="F323" s="116">
        <f t="shared" si="1"/>
        <v>7758.93413671307</v>
      </c>
      <c r="G323" s="117">
        <v>746875</v>
      </c>
    </row>
    <row r="324" ht="16.5" spans="1:7">
      <c r="A324" s="113" t="s">
        <v>1049</v>
      </c>
      <c r="B324" s="129" t="s">
        <v>1050</v>
      </c>
      <c r="C324" s="113">
        <v>113.23</v>
      </c>
      <c r="D324" s="115"/>
      <c r="E324" s="115"/>
      <c r="F324" s="116">
        <f t="shared" ref="F324:F355" si="2">G324/C324</f>
        <v>8448.90929965557</v>
      </c>
      <c r="G324" s="117">
        <v>956670</v>
      </c>
    </row>
    <row r="325" ht="16.5" spans="1:7">
      <c r="A325" s="113" t="s">
        <v>1051</v>
      </c>
      <c r="B325" s="132" t="s">
        <v>1052</v>
      </c>
      <c r="C325" s="113">
        <v>96.26</v>
      </c>
      <c r="D325" s="115"/>
      <c r="E325" s="115"/>
      <c r="F325" s="116">
        <f t="shared" si="2"/>
        <v>7750.29087886973</v>
      </c>
      <c r="G325" s="117">
        <v>746043</v>
      </c>
    </row>
    <row r="326" ht="16.5" spans="1:7">
      <c r="A326" s="113" t="s">
        <v>1053</v>
      </c>
      <c r="B326" s="132" t="s">
        <v>1054</v>
      </c>
      <c r="C326" s="113">
        <v>96.26</v>
      </c>
      <c r="D326" s="115"/>
      <c r="E326" s="115"/>
      <c r="F326" s="116">
        <f t="shared" si="2"/>
        <v>7715.71784749636</v>
      </c>
      <c r="G326" s="117">
        <v>742715</v>
      </c>
    </row>
    <row r="327" ht="16.5" spans="1:7">
      <c r="A327" s="113" t="s">
        <v>1055</v>
      </c>
      <c r="B327" s="134" t="s">
        <v>1056</v>
      </c>
      <c r="C327" s="113">
        <v>96.26</v>
      </c>
      <c r="D327" s="115"/>
      <c r="E327" s="115"/>
      <c r="F327" s="116">
        <f t="shared" si="2"/>
        <v>7672.4911697486</v>
      </c>
      <c r="G327" s="117">
        <v>738554</v>
      </c>
    </row>
    <row r="328" ht="16.5" spans="1:7">
      <c r="A328" s="113" t="s">
        <v>1057</v>
      </c>
      <c r="B328" s="129" t="s">
        <v>1058</v>
      </c>
      <c r="C328" s="113">
        <v>140.55</v>
      </c>
      <c r="D328" s="115"/>
      <c r="E328" s="115"/>
      <c r="F328" s="116">
        <f t="shared" si="2"/>
        <v>8623.75667022412</v>
      </c>
      <c r="G328" s="117">
        <v>1212069</v>
      </c>
    </row>
    <row r="329" ht="16.5" spans="1:7">
      <c r="A329" s="113" t="s">
        <v>1059</v>
      </c>
      <c r="B329" s="132" t="s">
        <v>1060</v>
      </c>
      <c r="C329" s="113">
        <v>96.26</v>
      </c>
      <c r="D329" s="115"/>
      <c r="E329" s="115"/>
      <c r="F329" s="116">
        <f t="shared" si="2"/>
        <v>7672.4911697486</v>
      </c>
      <c r="G329" s="117">
        <v>738554</v>
      </c>
    </row>
    <row r="330" ht="16.5" spans="1:7">
      <c r="A330" s="113" t="s">
        <v>1061</v>
      </c>
      <c r="B330" s="134" t="s">
        <v>1062</v>
      </c>
      <c r="C330" s="113">
        <v>96.26</v>
      </c>
      <c r="D330" s="115"/>
      <c r="E330" s="115"/>
      <c r="F330" s="116">
        <f t="shared" si="2"/>
        <v>7758.93413671307</v>
      </c>
      <c r="G330" s="117">
        <v>746875</v>
      </c>
    </row>
    <row r="331" ht="16.5" spans="1:7">
      <c r="A331" s="113" t="s">
        <v>1063</v>
      </c>
      <c r="B331" s="134" t="s">
        <v>1064</v>
      </c>
      <c r="C331" s="113">
        <v>96.26</v>
      </c>
      <c r="D331" s="115"/>
      <c r="E331" s="115"/>
      <c r="F331" s="116">
        <f t="shared" si="2"/>
        <v>7776.22065239975</v>
      </c>
      <c r="G331" s="117">
        <v>748539</v>
      </c>
    </row>
    <row r="332" ht="16.5" spans="1:7">
      <c r="A332" s="113" t="s">
        <v>1065</v>
      </c>
      <c r="B332" s="132" t="s">
        <v>1066</v>
      </c>
      <c r="C332" s="113">
        <v>96.26</v>
      </c>
      <c r="D332" s="115"/>
      <c r="E332" s="115"/>
      <c r="F332" s="116">
        <f t="shared" si="2"/>
        <v>7750.29087886973</v>
      </c>
      <c r="G332" s="117">
        <v>746043</v>
      </c>
    </row>
    <row r="333" ht="16.5" spans="1:7">
      <c r="A333" s="113" t="s">
        <v>1067</v>
      </c>
      <c r="B333" s="132" t="s">
        <v>1068</v>
      </c>
      <c r="C333" s="113">
        <v>96.26</v>
      </c>
      <c r="D333" s="115"/>
      <c r="E333" s="115"/>
      <c r="F333" s="116">
        <f t="shared" si="2"/>
        <v>7715.71784749636</v>
      </c>
      <c r="G333" s="117">
        <v>742715</v>
      </c>
    </row>
    <row r="334" ht="16.5" spans="1:7">
      <c r="A334" s="113" t="s">
        <v>1069</v>
      </c>
      <c r="B334" s="132" t="s">
        <v>1070</v>
      </c>
      <c r="C334" s="113">
        <v>96.26</v>
      </c>
      <c r="D334" s="115"/>
      <c r="E334" s="115"/>
      <c r="F334" s="116">
        <f t="shared" si="2"/>
        <v>7672.4911697486</v>
      </c>
      <c r="G334" s="117">
        <v>738554</v>
      </c>
    </row>
    <row r="335" ht="16.5" spans="1:7">
      <c r="A335" s="113" t="s">
        <v>1071</v>
      </c>
      <c r="B335" s="132" t="s">
        <v>1072</v>
      </c>
      <c r="C335" s="113">
        <v>96.26</v>
      </c>
      <c r="D335" s="115"/>
      <c r="E335" s="115"/>
      <c r="F335" s="116">
        <f t="shared" si="2"/>
        <v>7568.76168709744</v>
      </c>
      <c r="G335" s="117">
        <v>728569</v>
      </c>
    </row>
    <row r="336" ht="16.5" spans="1:7">
      <c r="A336" s="113" t="s">
        <v>1073</v>
      </c>
      <c r="B336" s="132" t="s">
        <v>1074</v>
      </c>
      <c r="C336" s="113">
        <v>96.26</v>
      </c>
      <c r="D336" s="115"/>
      <c r="E336" s="115"/>
      <c r="F336" s="116">
        <f t="shared" si="2"/>
        <v>7672.4911697486</v>
      </c>
      <c r="G336" s="117">
        <v>738554</v>
      </c>
    </row>
    <row r="337" ht="16.5" spans="1:7">
      <c r="A337" s="113" t="s">
        <v>1075</v>
      </c>
      <c r="B337" s="132" t="s">
        <v>1076</v>
      </c>
      <c r="C337" s="113">
        <v>96.26</v>
      </c>
      <c r="D337" s="115"/>
      <c r="E337" s="115"/>
      <c r="F337" s="116">
        <f t="shared" si="2"/>
        <v>7758.93413671307</v>
      </c>
      <c r="G337" s="117">
        <v>746875</v>
      </c>
    </row>
    <row r="338" ht="16.5" spans="1:7">
      <c r="A338" s="113" t="s">
        <v>1077</v>
      </c>
      <c r="B338" s="132" t="s">
        <v>1078</v>
      </c>
      <c r="C338" s="113">
        <v>96.26</v>
      </c>
      <c r="D338" s="115"/>
      <c r="E338" s="115"/>
      <c r="F338" s="116">
        <f t="shared" si="2"/>
        <v>7776.22065239975</v>
      </c>
      <c r="G338" s="117">
        <v>748539</v>
      </c>
    </row>
    <row r="339" ht="16.5" spans="1:7">
      <c r="A339" s="113" t="s">
        <v>1079</v>
      </c>
      <c r="B339" s="130" t="s">
        <v>1080</v>
      </c>
      <c r="C339" s="113">
        <v>96.26</v>
      </c>
      <c r="D339" s="115"/>
      <c r="E339" s="115"/>
      <c r="F339" s="116">
        <f t="shared" si="2"/>
        <v>7750.29087886973</v>
      </c>
      <c r="G339" s="117">
        <v>746043</v>
      </c>
    </row>
    <row r="340" ht="16.5" spans="1:7">
      <c r="A340" s="113" t="s">
        <v>1081</v>
      </c>
      <c r="B340" s="134" t="s">
        <v>1082</v>
      </c>
      <c r="C340" s="113">
        <v>96.26</v>
      </c>
      <c r="D340" s="115"/>
      <c r="E340" s="115"/>
      <c r="F340" s="116">
        <f t="shared" si="2"/>
        <v>7715.71784749636</v>
      </c>
      <c r="G340" s="117">
        <v>742715</v>
      </c>
    </row>
    <row r="341" ht="16.5" spans="1:7">
      <c r="A341" s="113" t="s">
        <v>1083</v>
      </c>
      <c r="B341" s="132" t="s">
        <v>1084</v>
      </c>
      <c r="C341" s="113">
        <v>96.26</v>
      </c>
      <c r="D341" s="115"/>
      <c r="E341" s="115"/>
      <c r="F341" s="116">
        <f t="shared" si="2"/>
        <v>7672.4911697486</v>
      </c>
      <c r="G341" s="117">
        <v>738554</v>
      </c>
    </row>
    <row r="342" ht="16.5" spans="1:7">
      <c r="A342" s="113" t="s">
        <v>1085</v>
      </c>
      <c r="B342" s="130" t="s">
        <v>1086</v>
      </c>
      <c r="C342" s="113">
        <v>96.26</v>
      </c>
      <c r="D342" s="115"/>
      <c r="E342" s="115"/>
      <c r="F342" s="116">
        <f t="shared" si="2"/>
        <v>7568.76168709744</v>
      </c>
      <c r="G342" s="117">
        <v>728569</v>
      </c>
    </row>
    <row r="343" ht="16.5" spans="1:7">
      <c r="A343" s="113" t="s">
        <v>1087</v>
      </c>
      <c r="B343" s="132" t="s">
        <v>1088</v>
      </c>
      <c r="C343" s="113">
        <v>85.78</v>
      </c>
      <c r="D343" s="115"/>
      <c r="E343" s="115"/>
      <c r="F343" s="116">
        <f t="shared" si="2"/>
        <v>7714.60713453019</v>
      </c>
      <c r="G343" s="117">
        <v>661759</v>
      </c>
    </row>
    <row r="344" ht="16.5" spans="1:7">
      <c r="A344" s="113" t="s">
        <v>1089</v>
      </c>
      <c r="B344" s="131" t="s">
        <v>931</v>
      </c>
      <c r="C344" s="120">
        <v>85.78</v>
      </c>
      <c r="D344" s="115"/>
      <c r="E344" s="115"/>
      <c r="F344" s="116">
        <f t="shared" si="2"/>
        <v>7801.52716250874</v>
      </c>
      <c r="G344" s="117">
        <v>669215</v>
      </c>
    </row>
    <row r="345" ht="16.5" spans="1:7">
      <c r="A345" s="113" t="s">
        <v>1090</v>
      </c>
      <c r="B345" s="129" t="s">
        <v>1091</v>
      </c>
      <c r="C345" s="113">
        <v>140.55</v>
      </c>
      <c r="D345" s="115"/>
      <c r="E345" s="115"/>
      <c r="F345" s="116">
        <f t="shared" si="2"/>
        <v>9109.43436499466</v>
      </c>
      <c r="G345" s="117">
        <v>1280331</v>
      </c>
    </row>
    <row r="346" ht="16.5" spans="1:7">
      <c r="A346" s="113" t="s">
        <v>1092</v>
      </c>
      <c r="B346" s="132" t="s">
        <v>1093</v>
      </c>
      <c r="C346" s="113">
        <v>85.78</v>
      </c>
      <c r="D346" s="115"/>
      <c r="E346" s="115"/>
      <c r="F346" s="116">
        <f t="shared" si="2"/>
        <v>7792.83049661926</v>
      </c>
      <c r="G346" s="117">
        <v>668469</v>
      </c>
    </row>
    <row r="347" ht="16.5" spans="1:7">
      <c r="A347" s="118" t="s">
        <v>1094</v>
      </c>
      <c r="B347" s="135" t="s">
        <v>931</v>
      </c>
      <c r="C347" s="120">
        <v>140.55</v>
      </c>
      <c r="D347" s="115"/>
      <c r="E347" s="115"/>
      <c r="F347" s="116">
        <f t="shared" si="2"/>
        <v>9179.02525791533</v>
      </c>
      <c r="G347" s="117">
        <v>1290112</v>
      </c>
    </row>
    <row r="348" ht="16.5" spans="1:7">
      <c r="A348" s="113" t="s">
        <v>1095</v>
      </c>
      <c r="B348" s="132" t="s">
        <v>1096</v>
      </c>
      <c r="C348" s="113">
        <v>85.78</v>
      </c>
      <c r="D348" s="115"/>
      <c r="E348" s="115"/>
      <c r="F348" s="116">
        <f t="shared" si="2"/>
        <v>7714.60713453019</v>
      </c>
      <c r="G348" s="117">
        <v>661759</v>
      </c>
    </row>
    <row r="349" ht="16.5" spans="1:7">
      <c r="A349" s="113" t="s">
        <v>1097</v>
      </c>
      <c r="B349" s="134" t="s">
        <v>1098</v>
      </c>
      <c r="C349" s="113">
        <v>85.78</v>
      </c>
      <c r="D349" s="115"/>
      <c r="E349" s="115"/>
      <c r="F349" s="116">
        <f t="shared" si="2"/>
        <v>7610.30543250175</v>
      </c>
      <c r="G349" s="117">
        <v>652812</v>
      </c>
    </row>
    <row r="350" ht="16.5" spans="1:7">
      <c r="A350" s="113" t="s">
        <v>1099</v>
      </c>
      <c r="B350" s="132" t="s">
        <v>1100</v>
      </c>
      <c r="C350" s="113">
        <v>85.78</v>
      </c>
      <c r="D350" s="115"/>
      <c r="E350" s="115"/>
      <c r="F350" s="116">
        <f t="shared" si="2"/>
        <v>7714.60713453019</v>
      </c>
      <c r="G350" s="117">
        <v>661759</v>
      </c>
    </row>
    <row r="351" ht="16.5" spans="1:7">
      <c r="A351" s="113" t="s">
        <v>1101</v>
      </c>
      <c r="B351" s="132" t="s">
        <v>1102</v>
      </c>
      <c r="C351" s="113">
        <v>85.78</v>
      </c>
      <c r="D351" s="115"/>
      <c r="E351" s="115"/>
      <c r="F351" s="116">
        <f t="shared" si="2"/>
        <v>7801.52716250874</v>
      </c>
      <c r="G351" s="117">
        <v>669215</v>
      </c>
    </row>
    <row r="352" ht="16.5" spans="1:7">
      <c r="A352" s="113" t="s">
        <v>1103</v>
      </c>
      <c r="B352" s="132" t="s">
        <v>1104</v>
      </c>
      <c r="C352" s="113">
        <v>85.78</v>
      </c>
      <c r="D352" s="115"/>
      <c r="E352" s="115"/>
      <c r="F352" s="116">
        <f t="shared" si="2"/>
        <v>7818.90883655864</v>
      </c>
      <c r="G352" s="117">
        <v>670706</v>
      </c>
    </row>
    <row r="353" ht="16.5" spans="1:7">
      <c r="A353" s="113" t="s">
        <v>1105</v>
      </c>
      <c r="B353" s="133" t="s">
        <v>1106</v>
      </c>
      <c r="C353" s="113">
        <v>85.78</v>
      </c>
      <c r="D353" s="115"/>
      <c r="E353" s="115"/>
      <c r="F353" s="116">
        <f t="shared" si="2"/>
        <v>7792.83049661926</v>
      </c>
      <c r="G353" s="117">
        <v>668469</v>
      </c>
    </row>
    <row r="354" ht="16.5" spans="1:7">
      <c r="A354" s="113" t="s">
        <v>1107</v>
      </c>
      <c r="B354" s="134" t="s">
        <v>1108</v>
      </c>
      <c r="C354" s="113">
        <v>85.78</v>
      </c>
      <c r="D354" s="115"/>
      <c r="E354" s="115"/>
      <c r="F354" s="116">
        <f t="shared" si="2"/>
        <v>7758.06714851947</v>
      </c>
      <c r="G354" s="117">
        <v>665487</v>
      </c>
    </row>
    <row r="355" ht="16.5" spans="1:7">
      <c r="A355" s="113" t="s">
        <v>1109</v>
      </c>
      <c r="B355" s="134" t="s">
        <v>1110</v>
      </c>
      <c r="C355" s="113">
        <v>85.78</v>
      </c>
      <c r="D355" s="115"/>
      <c r="E355" s="115"/>
      <c r="F355" s="116">
        <f t="shared" si="2"/>
        <v>7714.60713453019</v>
      </c>
      <c r="G355" s="117">
        <v>661759</v>
      </c>
    </row>
    <row r="356" ht="16.5" spans="1:7">
      <c r="A356" s="113" t="s">
        <v>1111</v>
      </c>
      <c r="B356" s="132" t="s">
        <v>1112</v>
      </c>
      <c r="C356" s="113">
        <v>85.78</v>
      </c>
      <c r="D356" s="115"/>
      <c r="E356" s="115"/>
      <c r="F356" s="116">
        <f t="shared" ref="F356:F384" si="3">G356/C356</f>
        <v>7610.30543250175</v>
      </c>
      <c r="G356" s="117">
        <v>652812</v>
      </c>
    </row>
    <row r="357" ht="16.5" spans="1:7">
      <c r="A357" s="113" t="s">
        <v>1113</v>
      </c>
      <c r="B357" s="132" t="s">
        <v>1114</v>
      </c>
      <c r="C357" s="113">
        <v>85.78</v>
      </c>
      <c r="D357" s="115"/>
      <c r="E357" s="115"/>
      <c r="F357" s="116">
        <f t="shared" si="3"/>
        <v>7714.60713453019</v>
      </c>
      <c r="G357" s="117">
        <v>661759</v>
      </c>
    </row>
    <row r="358" ht="16.5" spans="1:7">
      <c r="A358" s="113" t="s">
        <v>1115</v>
      </c>
      <c r="B358" s="132" t="s">
        <v>1116</v>
      </c>
      <c r="C358" s="113">
        <v>85.78</v>
      </c>
      <c r="D358" s="115"/>
      <c r="E358" s="115"/>
      <c r="F358" s="116">
        <f t="shared" si="3"/>
        <v>7801.52716250874</v>
      </c>
      <c r="G358" s="117">
        <v>669215</v>
      </c>
    </row>
    <row r="359" ht="16.5" spans="1:7">
      <c r="A359" s="113" t="s">
        <v>1117</v>
      </c>
      <c r="B359" s="130" t="s">
        <v>1118</v>
      </c>
      <c r="C359" s="113">
        <v>85.78</v>
      </c>
      <c r="D359" s="115"/>
      <c r="E359" s="115"/>
      <c r="F359" s="116">
        <f t="shared" si="3"/>
        <v>7818.90883655864</v>
      </c>
      <c r="G359" s="117">
        <v>670706</v>
      </c>
    </row>
    <row r="360" ht="16.5" spans="1:7">
      <c r="A360" s="113" t="s">
        <v>1119</v>
      </c>
      <c r="B360" s="132" t="s">
        <v>1120</v>
      </c>
      <c r="C360" s="113">
        <v>85.78</v>
      </c>
      <c r="D360" s="115"/>
      <c r="E360" s="115"/>
      <c r="F360" s="116">
        <f t="shared" si="3"/>
        <v>7792.83049661926</v>
      </c>
      <c r="G360" s="117">
        <v>668469</v>
      </c>
    </row>
    <row r="361" ht="16.5" spans="1:7">
      <c r="A361" s="113" t="s">
        <v>1121</v>
      </c>
      <c r="B361" s="132" t="s">
        <v>1122</v>
      </c>
      <c r="C361" s="113">
        <v>85.78</v>
      </c>
      <c r="D361" s="115"/>
      <c r="E361" s="115"/>
      <c r="F361" s="116">
        <f t="shared" si="3"/>
        <v>7758.06714851947</v>
      </c>
      <c r="G361" s="117">
        <v>665487</v>
      </c>
    </row>
    <row r="362" ht="16.5" spans="1:7">
      <c r="A362" s="113" t="s">
        <v>1123</v>
      </c>
      <c r="B362" s="136" t="s">
        <v>1124</v>
      </c>
      <c r="C362" s="113">
        <v>140.55</v>
      </c>
      <c r="D362" s="115"/>
      <c r="E362" s="115"/>
      <c r="F362" s="116">
        <f t="shared" si="3"/>
        <v>8839.82924226254</v>
      </c>
      <c r="G362" s="117">
        <v>1242438</v>
      </c>
    </row>
    <row r="363" ht="16.5" spans="1:7">
      <c r="A363" s="113" t="s">
        <v>1125</v>
      </c>
      <c r="B363" s="132" t="s">
        <v>1126</v>
      </c>
      <c r="C363" s="113">
        <v>85.78</v>
      </c>
      <c r="D363" s="115"/>
      <c r="E363" s="115"/>
      <c r="F363" s="116">
        <f t="shared" si="3"/>
        <v>7610.30543250175</v>
      </c>
      <c r="G363" s="117">
        <v>652812</v>
      </c>
    </row>
    <row r="364" ht="16.5" spans="1:7">
      <c r="A364" s="113" t="s">
        <v>1127</v>
      </c>
      <c r="B364" s="132" t="s">
        <v>1128</v>
      </c>
      <c r="C364" s="113">
        <v>85.78</v>
      </c>
      <c r="D364" s="115"/>
      <c r="E364" s="115"/>
      <c r="F364" s="116">
        <f t="shared" si="3"/>
        <v>7714.60713453019</v>
      </c>
      <c r="G364" s="117">
        <v>661759</v>
      </c>
    </row>
    <row r="365" ht="16.5" spans="1:7">
      <c r="A365" s="113" t="s">
        <v>1129</v>
      </c>
      <c r="B365" s="135" t="s">
        <v>931</v>
      </c>
      <c r="C365" s="120">
        <v>85.78</v>
      </c>
      <c r="D365" s="115"/>
      <c r="E365" s="115"/>
      <c r="F365" s="116">
        <f t="shared" si="3"/>
        <v>7801.52716250874</v>
      </c>
      <c r="G365" s="117">
        <v>669215</v>
      </c>
    </row>
    <row r="366" ht="16.5" spans="1:7">
      <c r="A366" s="113" t="s">
        <v>1130</v>
      </c>
      <c r="B366" s="132" t="s">
        <v>1131</v>
      </c>
      <c r="C366" s="113">
        <v>85.78</v>
      </c>
      <c r="D366" s="115"/>
      <c r="E366" s="115"/>
      <c r="F366" s="116">
        <f t="shared" si="3"/>
        <v>7818.90883655864</v>
      </c>
      <c r="G366" s="117">
        <v>670706</v>
      </c>
    </row>
    <row r="367" ht="16.5" spans="1:7">
      <c r="A367" s="113" t="s">
        <v>1132</v>
      </c>
      <c r="B367" s="132" t="s">
        <v>1133</v>
      </c>
      <c r="C367" s="113">
        <v>85.78</v>
      </c>
      <c r="D367" s="115"/>
      <c r="E367" s="115"/>
      <c r="F367" s="116">
        <f t="shared" si="3"/>
        <v>7792.83049661926</v>
      </c>
      <c r="G367" s="117">
        <v>668469</v>
      </c>
    </row>
    <row r="368" ht="16.5" spans="1:7">
      <c r="A368" s="113" t="s">
        <v>1134</v>
      </c>
      <c r="B368" s="130" t="s">
        <v>1135</v>
      </c>
      <c r="C368" s="113">
        <v>85.78</v>
      </c>
      <c r="D368" s="115"/>
      <c r="E368" s="115"/>
      <c r="F368" s="116">
        <f t="shared" si="3"/>
        <v>7758.06714851947</v>
      </c>
      <c r="G368" s="117">
        <v>665487</v>
      </c>
    </row>
    <row r="369" ht="16.5" spans="1:7">
      <c r="A369" s="113" t="s">
        <v>1136</v>
      </c>
      <c r="B369" s="136" t="s">
        <v>1137</v>
      </c>
      <c r="C369" s="113">
        <v>96.96</v>
      </c>
      <c r="D369" s="115"/>
      <c r="E369" s="115"/>
      <c r="F369" s="116">
        <f t="shared" si="3"/>
        <v>8074.3399339934</v>
      </c>
      <c r="G369" s="117">
        <v>782888</v>
      </c>
    </row>
    <row r="370" ht="16.5" spans="1:7">
      <c r="A370" s="113" t="s">
        <v>1138</v>
      </c>
      <c r="B370" s="135" t="s">
        <v>1139</v>
      </c>
      <c r="C370" s="120">
        <v>85.78</v>
      </c>
      <c r="D370" s="115"/>
      <c r="E370" s="115"/>
      <c r="F370" s="116">
        <f t="shared" si="3"/>
        <v>7610.30543250175</v>
      </c>
      <c r="G370" s="117">
        <v>652812</v>
      </c>
    </row>
    <row r="371" ht="16.5" spans="1:7">
      <c r="A371" s="113" t="s">
        <v>1140</v>
      </c>
      <c r="B371" s="132" t="s">
        <v>1141</v>
      </c>
      <c r="C371" s="113">
        <v>85.78</v>
      </c>
      <c r="D371" s="115"/>
      <c r="E371" s="115"/>
      <c r="F371" s="116">
        <f t="shared" si="3"/>
        <v>7714.60713453019</v>
      </c>
      <c r="G371" s="117">
        <v>661759</v>
      </c>
    </row>
    <row r="372" ht="16.5" spans="1:7">
      <c r="A372" s="113" t="s">
        <v>1142</v>
      </c>
      <c r="B372" s="132" t="s">
        <v>1143</v>
      </c>
      <c r="C372" s="113">
        <v>85.78</v>
      </c>
      <c r="D372" s="115"/>
      <c r="E372" s="115"/>
      <c r="F372" s="116">
        <f t="shared" si="3"/>
        <v>7801.52716250874</v>
      </c>
      <c r="G372" s="117">
        <v>669215</v>
      </c>
    </row>
    <row r="373" ht="16.5" spans="1:7">
      <c r="A373" s="137" t="s">
        <v>1144</v>
      </c>
      <c r="B373" s="138" t="s">
        <v>1139</v>
      </c>
      <c r="C373" s="137">
        <v>85.78</v>
      </c>
      <c r="D373" s="115"/>
      <c r="E373" s="115"/>
      <c r="F373" s="116">
        <f t="shared" si="3"/>
        <v>7818.90883655864</v>
      </c>
      <c r="G373" s="117">
        <v>670706</v>
      </c>
    </row>
    <row r="374" ht="16.5" spans="1:7">
      <c r="A374" s="113" t="s">
        <v>1145</v>
      </c>
      <c r="B374" s="132" t="s">
        <v>1146</v>
      </c>
      <c r="C374" s="113">
        <v>85.78</v>
      </c>
      <c r="D374" s="115"/>
      <c r="E374" s="115"/>
      <c r="F374" s="116">
        <f t="shared" si="3"/>
        <v>7792.83049661926</v>
      </c>
      <c r="G374" s="117">
        <v>668469</v>
      </c>
    </row>
    <row r="375" ht="16.5" spans="1:7">
      <c r="A375" s="113" t="s">
        <v>1147</v>
      </c>
      <c r="B375" s="131" t="s">
        <v>1148</v>
      </c>
      <c r="C375" s="120">
        <v>85.78</v>
      </c>
      <c r="D375" s="115"/>
      <c r="E375" s="115"/>
      <c r="F375" s="116">
        <f t="shared" si="3"/>
        <v>7758.06714851947</v>
      </c>
      <c r="G375" s="117">
        <v>665487</v>
      </c>
    </row>
    <row r="376" ht="16.5" spans="1:7">
      <c r="A376" s="113" t="s">
        <v>1149</v>
      </c>
      <c r="B376" s="132" t="s">
        <v>1150</v>
      </c>
      <c r="C376" s="113">
        <v>85.78</v>
      </c>
      <c r="D376" s="115"/>
      <c r="E376" s="115"/>
      <c r="F376" s="116">
        <f t="shared" si="3"/>
        <v>7714.60713453019</v>
      </c>
      <c r="G376" s="117">
        <v>661759</v>
      </c>
    </row>
    <row r="377" ht="16.5" spans="1:7">
      <c r="A377" s="113" t="s">
        <v>1151</v>
      </c>
      <c r="B377" s="134" t="s">
        <v>1152</v>
      </c>
      <c r="C377" s="113">
        <v>85.78</v>
      </c>
      <c r="D377" s="115"/>
      <c r="E377" s="115"/>
      <c r="F377" s="116">
        <f t="shared" si="3"/>
        <v>7610.30543250175</v>
      </c>
      <c r="G377" s="117">
        <v>652812</v>
      </c>
    </row>
    <row r="378" ht="16.5" spans="1:7">
      <c r="A378" s="113" t="s">
        <v>1153</v>
      </c>
      <c r="B378" s="134" t="s">
        <v>1154</v>
      </c>
      <c r="C378" s="113">
        <v>85.78</v>
      </c>
      <c r="D378" s="115"/>
      <c r="E378" s="115"/>
      <c r="F378" s="116">
        <f t="shared" si="3"/>
        <v>7714.60713453019</v>
      </c>
      <c r="G378" s="117">
        <v>661759</v>
      </c>
    </row>
    <row r="379" ht="16.5" spans="1:7">
      <c r="A379" s="113" t="s">
        <v>1155</v>
      </c>
      <c r="B379" s="132" t="s">
        <v>1156</v>
      </c>
      <c r="C379" s="113">
        <v>85.78</v>
      </c>
      <c r="D379" s="115"/>
      <c r="E379" s="115"/>
      <c r="F379" s="116">
        <f t="shared" si="3"/>
        <v>7801.52716250874</v>
      </c>
      <c r="G379" s="117">
        <v>669215</v>
      </c>
    </row>
    <row r="380" ht="16.5" spans="1:7">
      <c r="A380" s="113" t="s">
        <v>1157</v>
      </c>
      <c r="B380" s="135" t="s">
        <v>931</v>
      </c>
      <c r="C380" s="120">
        <v>85.78</v>
      </c>
      <c r="D380" s="115"/>
      <c r="E380" s="115"/>
      <c r="F380" s="116">
        <f t="shared" si="3"/>
        <v>7818.90883655864</v>
      </c>
      <c r="G380" s="117">
        <v>670706</v>
      </c>
    </row>
    <row r="381" ht="16.5" spans="1:7">
      <c r="A381" s="113" t="s">
        <v>1158</v>
      </c>
      <c r="B381" s="130" t="s">
        <v>1159</v>
      </c>
      <c r="C381" s="113">
        <v>85.78</v>
      </c>
      <c r="D381" s="115"/>
      <c r="E381" s="115"/>
      <c r="F381" s="116">
        <f t="shared" si="3"/>
        <v>7792.83049661926</v>
      </c>
      <c r="G381" s="117">
        <v>668469</v>
      </c>
    </row>
    <row r="382" ht="16.5" spans="1:7">
      <c r="A382" s="113" t="s">
        <v>1160</v>
      </c>
      <c r="B382" s="132" t="s">
        <v>1161</v>
      </c>
      <c r="C382" s="113">
        <v>85.78</v>
      </c>
      <c r="D382" s="115"/>
      <c r="E382" s="115"/>
      <c r="F382" s="116">
        <f t="shared" si="3"/>
        <v>7758.06714851947</v>
      </c>
      <c r="G382" s="117">
        <v>665487</v>
      </c>
    </row>
    <row r="383" ht="16.5" spans="1:7">
      <c r="A383" s="113" t="s">
        <v>1162</v>
      </c>
      <c r="B383" s="132" t="s">
        <v>1163</v>
      </c>
      <c r="C383" s="113">
        <v>85.78</v>
      </c>
      <c r="D383" s="115"/>
      <c r="E383" s="115"/>
      <c r="F383" s="116">
        <f t="shared" si="3"/>
        <v>7714.60713453019</v>
      </c>
      <c r="G383" s="117">
        <v>661759</v>
      </c>
    </row>
    <row r="384" ht="16.5" spans="1:7">
      <c r="A384" s="113" t="s">
        <v>1164</v>
      </c>
      <c r="B384" s="132" t="s">
        <v>1165</v>
      </c>
      <c r="C384" s="113">
        <v>85.78</v>
      </c>
      <c r="D384" s="115"/>
      <c r="E384" s="115"/>
      <c r="F384" s="116">
        <f t="shared" si="3"/>
        <v>7610.30543250175</v>
      </c>
      <c r="G384" s="117">
        <v>652812</v>
      </c>
    </row>
    <row r="385" spans="1:7">
      <c r="A385" s="115"/>
      <c r="B385" s="115"/>
      <c r="C385" s="115">
        <f>SUM(C5:C384)</f>
        <v>42329.31</v>
      </c>
      <c r="D385" s="115"/>
      <c r="E385" s="115"/>
      <c r="F385" s="115"/>
      <c r="G385" s="116">
        <f>SUM(G5:G384)</f>
        <v>468921579.3346</v>
      </c>
    </row>
    <row r="386" spans="2:3">
      <c r="B386" t="s">
        <v>1166</v>
      </c>
      <c r="C386">
        <v>12333.55</v>
      </c>
    </row>
    <row r="387" spans="2:3">
      <c r="B387" s="139" t="s">
        <v>1167</v>
      </c>
      <c r="C387">
        <v>4.09</v>
      </c>
    </row>
    <row r="388" spans="2:6">
      <c r="B388" t="s">
        <v>1168</v>
      </c>
      <c r="C388" s="140">
        <f>C385/C387</f>
        <v>10349.4645476773</v>
      </c>
      <c r="E388" t="s">
        <v>1169</v>
      </c>
      <c r="F388">
        <v>240.39</v>
      </c>
    </row>
    <row r="389" spans="2:6">
      <c r="B389" t="s">
        <v>1170</v>
      </c>
      <c r="C389" t="s">
        <v>1171</v>
      </c>
      <c r="E389" t="s">
        <v>1172</v>
      </c>
      <c r="F389">
        <v>873.3</v>
      </c>
    </row>
    <row r="390" spans="2:6">
      <c r="B390" t="s">
        <v>1173</v>
      </c>
      <c r="C390" t="s">
        <v>1174</v>
      </c>
      <c r="F390">
        <f>F388+F389</f>
        <v>1113.69</v>
      </c>
    </row>
    <row r="391" spans="3:3">
      <c r="C391" s="140">
        <f>C386-C388</f>
        <v>1984.08545232274</v>
      </c>
    </row>
    <row r="392" spans="2:3">
      <c r="B392" t="s">
        <v>1175</v>
      </c>
      <c r="C392" s="140">
        <f>C391*12</f>
        <v>23809.0254278728</v>
      </c>
    </row>
    <row r="394" spans="3:3">
      <c r="C394">
        <f>C392/2</f>
        <v>11904.5127139364</v>
      </c>
    </row>
  </sheetData>
  <mergeCells count="7">
    <mergeCell ref="A2:A4"/>
    <mergeCell ref="B2:B4"/>
    <mergeCell ref="C2:C4"/>
    <mergeCell ref="D2:D4"/>
    <mergeCell ref="E2:E4"/>
    <mergeCell ref="F2:F4"/>
    <mergeCell ref="G2:G4"/>
  </mergeCells>
  <conditionalFormatting sqref="A258:B259">
    <cfRule type="expression" dxfId="0" priority="1">
      <formula>#REF!&lt;&gt;""</formula>
    </cfRule>
  </conditionalFormatting>
  <pageMargins left="0.75" right="0.314583333333333" top="0.826388888888889" bottom="0.511805555555556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427"/>
  <sheetViews>
    <sheetView tabSelected="1" topLeftCell="A348" workbookViewId="0">
      <selection activeCell="L383" sqref="L383:L384"/>
    </sheetView>
  </sheetViews>
  <sheetFormatPr defaultColWidth="9" defaultRowHeight="13.5" outlineLevelCol="6"/>
  <cols>
    <col min="1" max="1" width="8.875" style="1" customWidth="1"/>
    <col min="2" max="2" width="21.75" style="1" customWidth="1"/>
    <col min="3" max="3" width="12.625" style="1" customWidth="1"/>
    <col min="4" max="4" width="9.71666666666667" style="1" customWidth="1"/>
    <col min="5" max="5" width="16.825" style="1" customWidth="1"/>
    <col min="6" max="6" width="9.625" style="2"/>
    <col min="7" max="7" width="14.875" style="2" customWidth="1"/>
    <col min="8" max="16384" width="9" style="1"/>
  </cols>
  <sheetData>
    <row r="1" s="1" customForma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s="1" customFormat="1" spans="1:7">
      <c r="A2" s="6"/>
      <c r="B2" s="6"/>
      <c r="C2" s="6"/>
      <c r="D2" s="7"/>
      <c r="E2" s="7"/>
      <c r="F2" s="8"/>
      <c r="G2" s="8"/>
    </row>
    <row r="3" s="1" customFormat="1" spans="1:7">
      <c r="A3" s="9"/>
      <c r="B3" s="9"/>
      <c r="C3" s="9"/>
      <c r="D3" s="10"/>
      <c r="E3" s="10"/>
      <c r="F3" s="11"/>
      <c r="G3" s="11"/>
    </row>
    <row r="4" customFormat="1" ht="16.5" hidden="1" spans="1:7">
      <c r="A4" s="12" t="s">
        <v>1176</v>
      </c>
      <c r="B4" s="12" t="s">
        <v>1177</v>
      </c>
      <c r="C4" s="13">
        <v>140.8</v>
      </c>
      <c r="D4" s="13"/>
      <c r="E4" s="13"/>
      <c r="F4" s="14"/>
      <c r="G4" s="15">
        <f t="shared" ref="G4:G17" si="0">C4*F4</f>
        <v>0</v>
      </c>
    </row>
    <row r="5" s="1" customFormat="1" ht="17.25" spans="1:7">
      <c r="A5" s="16" t="s">
        <v>7</v>
      </c>
      <c r="B5" s="16" t="s">
        <v>8</v>
      </c>
      <c r="C5" s="17">
        <v>118.41</v>
      </c>
      <c r="D5" s="18" t="s">
        <v>9</v>
      </c>
      <c r="E5" s="18" t="s">
        <v>10</v>
      </c>
      <c r="F5" s="19">
        <v>55000</v>
      </c>
      <c r="G5" s="20">
        <f t="shared" si="0"/>
        <v>6512550</v>
      </c>
    </row>
    <row r="6" s="1" customFormat="1" ht="17.25" spans="1:7">
      <c r="A6" s="16" t="s">
        <v>1178</v>
      </c>
      <c r="B6" s="16" t="s">
        <v>1179</v>
      </c>
      <c r="C6" s="17">
        <v>120.04</v>
      </c>
      <c r="D6" s="17" t="s">
        <v>1180</v>
      </c>
      <c r="E6" s="21" t="s">
        <v>1181</v>
      </c>
      <c r="F6" s="19">
        <v>53000</v>
      </c>
      <c r="G6" s="20">
        <f t="shared" si="0"/>
        <v>6362120</v>
      </c>
    </row>
    <row r="7" customFormat="1" ht="16.5" hidden="1" spans="1:7">
      <c r="A7" s="12" t="s">
        <v>1182</v>
      </c>
      <c r="B7" s="12" t="s">
        <v>1183</v>
      </c>
      <c r="C7" s="13">
        <v>83.93</v>
      </c>
      <c r="D7" s="13"/>
      <c r="E7" s="13"/>
      <c r="F7" s="14"/>
      <c r="G7" s="15">
        <f t="shared" si="0"/>
        <v>0</v>
      </c>
    </row>
    <row r="8" customFormat="1" ht="17.25" hidden="1" spans="1:7">
      <c r="A8" s="12" t="s">
        <v>1184</v>
      </c>
      <c r="B8" s="12"/>
      <c r="C8" s="13">
        <v>85.21</v>
      </c>
      <c r="D8" s="13"/>
      <c r="E8" s="13"/>
      <c r="F8" s="14"/>
      <c r="G8" s="15">
        <f t="shared" si="0"/>
        <v>0</v>
      </c>
    </row>
    <row r="9" s="1" customFormat="1" ht="17.25" spans="1:7">
      <c r="A9" s="16" t="s">
        <v>1185</v>
      </c>
      <c r="B9" s="16" t="s">
        <v>1186</v>
      </c>
      <c r="C9" s="17">
        <v>124.45</v>
      </c>
      <c r="D9" s="17" t="s">
        <v>1187</v>
      </c>
      <c r="E9" s="22" t="s">
        <v>1188</v>
      </c>
      <c r="F9" s="19">
        <v>55130</v>
      </c>
      <c r="G9" s="20">
        <f t="shared" si="0"/>
        <v>6860928.5</v>
      </c>
    </row>
    <row r="10" customFormat="1" ht="16.5" hidden="1" spans="1:7">
      <c r="A10" s="12" t="s">
        <v>1189</v>
      </c>
      <c r="B10" s="12"/>
      <c r="C10" s="13">
        <v>51.78</v>
      </c>
      <c r="D10" s="13"/>
      <c r="E10" s="13"/>
      <c r="F10" s="14"/>
      <c r="G10" s="15">
        <f t="shared" si="0"/>
        <v>0</v>
      </c>
    </row>
    <row r="11" customFormat="1" ht="17.25" hidden="1" spans="1:7">
      <c r="A11" s="12" t="s">
        <v>1190</v>
      </c>
      <c r="B11" s="12"/>
      <c r="C11" s="13">
        <v>1323.03</v>
      </c>
      <c r="D11" s="13"/>
      <c r="E11" s="13"/>
      <c r="F11" s="14"/>
      <c r="G11" s="15">
        <f t="shared" si="0"/>
        <v>0</v>
      </c>
    </row>
    <row r="12" s="1" customFormat="1" ht="17.25" spans="1:7">
      <c r="A12" s="16" t="s">
        <v>1191</v>
      </c>
      <c r="B12" s="16" t="s">
        <v>1186</v>
      </c>
      <c r="C12" s="17">
        <v>1323.03</v>
      </c>
      <c r="D12" s="17" t="s">
        <v>1180</v>
      </c>
      <c r="E12" s="22" t="s">
        <v>1192</v>
      </c>
      <c r="F12" s="19">
        <v>15550</v>
      </c>
      <c r="G12" s="20">
        <f t="shared" si="0"/>
        <v>20573116.5</v>
      </c>
    </row>
    <row r="13" s="1" customFormat="1" ht="16.5" spans="1:7">
      <c r="A13" s="16" t="s">
        <v>11</v>
      </c>
      <c r="B13" s="16" t="s">
        <v>12</v>
      </c>
      <c r="C13" s="17">
        <v>513.38</v>
      </c>
      <c r="D13" s="18" t="s">
        <v>13</v>
      </c>
      <c r="E13" s="18" t="s">
        <v>14</v>
      </c>
      <c r="F13" s="19">
        <v>12000</v>
      </c>
      <c r="G13" s="20">
        <f t="shared" si="0"/>
        <v>6160560</v>
      </c>
    </row>
    <row r="14" s="1" customFormat="1" ht="16.5" spans="1:7">
      <c r="A14" s="16" t="s">
        <v>15</v>
      </c>
      <c r="B14" s="16" t="s">
        <v>12</v>
      </c>
      <c r="C14" s="16">
        <v>96.44</v>
      </c>
      <c r="D14" s="18" t="s">
        <v>16</v>
      </c>
      <c r="E14" s="18" t="s">
        <v>17</v>
      </c>
      <c r="F14" s="20">
        <v>12000</v>
      </c>
      <c r="G14" s="20">
        <f t="shared" si="0"/>
        <v>1157280</v>
      </c>
    </row>
    <row r="15" s="1" customFormat="1" ht="16.5" spans="1:7">
      <c r="A15" s="16" t="s">
        <v>18</v>
      </c>
      <c r="B15" s="16" t="s">
        <v>19</v>
      </c>
      <c r="C15" s="16">
        <v>97.15</v>
      </c>
      <c r="D15" s="18" t="s">
        <v>16</v>
      </c>
      <c r="E15" s="18" t="s">
        <v>20</v>
      </c>
      <c r="F15" s="20">
        <v>12000</v>
      </c>
      <c r="G15" s="20">
        <f t="shared" si="0"/>
        <v>1165800</v>
      </c>
    </row>
    <row r="16" s="1" customFormat="1" ht="16.5" spans="1:7">
      <c r="A16" s="16" t="s">
        <v>21</v>
      </c>
      <c r="B16" s="16" t="s">
        <v>22</v>
      </c>
      <c r="C16" s="16">
        <v>122.05</v>
      </c>
      <c r="D16" s="18" t="s">
        <v>16</v>
      </c>
      <c r="E16" s="18" t="s">
        <v>23</v>
      </c>
      <c r="F16" s="20">
        <v>12000</v>
      </c>
      <c r="G16" s="20">
        <f t="shared" si="0"/>
        <v>1464600</v>
      </c>
    </row>
    <row r="17" s="1" customFormat="1" ht="16.5" spans="1:7">
      <c r="A17" s="16" t="s">
        <v>24</v>
      </c>
      <c r="B17" s="16" t="s">
        <v>25</v>
      </c>
      <c r="C17" s="23">
        <v>140.55</v>
      </c>
      <c r="D17" s="23" t="s">
        <v>26</v>
      </c>
      <c r="E17" s="23" t="s">
        <v>27</v>
      </c>
      <c r="F17" s="20">
        <v>11500</v>
      </c>
      <c r="G17" s="20">
        <f t="shared" si="0"/>
        <v>1616325</v>
      </c>
    </row>
    <row r="18" s="1" customFormat="1" ht="16.5" spans="1:7">
      <c r="A18" s="16" t="s">
        <v>1017</v>
      </c>
      <c r="B18" s="16" t="s">
        <v>1193</v>
      </c>
      <c r="C18" s="23">
        <v>96.26</v>
      </c>
      <c r="D18" s="23"/>
      <c r="E18" s="23"/>
      <c r="F18" s="20"/>
      <c r="G18" s="20">
        <v>738554</v>
      </c>
    </row>
    <row r="19" s="1" customFormat="1" ht="16.5" spans="1:7">
      <c r="A19" s="16" t="s">
        <v>28</v>
      </c>
      <c r="B19" s="16" t="s">
        <v>29</v>
      </c>
      <c r="C19" s="23">
        <v>96.96</v>
      </c>
      <c r="D19" s="18" t="s">
        <v>30</v>
      </c>
      <c r="E19" s="18" t="s">
        <v>31</v>
      </c>
      <c r="F19" s="20">
        <v>11482</v>
      </c>
      <c r="G19" s="20">
        <f t="shared" ref="G19:G21" si="1">C19*F19</f>
        <v>1113294.72</v>
      </c>
    </row>
    <row r="20" s="1" customFormat="1" ht="16.5" spans="1:7">
      <c r="A20" s="16" t="s">
        <v>32</v>
      </c>
      <c r="B20" s="16" t="s">
        <v>33</v>
      </c>
      <c r="C20" s="23">
        <v>85.78</v>
      </c>
      <c r="D20" s="18" t="s">
        <v>34</v>
      </c>
      <c r="E20" s="18" t="s">
        <v>35</v>
      </c>
      <c r="F20" s="20">
        <v>11826</v>
      </c>
      <c r="G20" s="20">
        <f t="shared" si="1"/>
        <v>1014434.28</v>
      </c>
    </row>
    <row r="21" s="1" customFormat="1" ht="16.5" spans="1:7">
      <c r="A21" s="16" t="s">
        <v>36</v>
      </c>
      <c r="B21" s="16" t="s">
        <v>37</v>
      </c>
      <c r="C21" s="23">
        <v>85.78</v>
      </c>
      <c r="D21" s="23" t="s">
        <v>38</v>
      </c>
      <c r="E21" s="23" t="s">
        <v>39</v>
      </c>
      <c r="F21" s="20">
        <v>11000</v>
      </c>
      <c r="G21" s="20">
        <f t="shared" si="1"/>
        <v>943580</v>
      </c>
    </row>
    <row r="22" s="1" customFormat="1" ht="16.5" spans="1:7">
      <c r="A22" s="16" t="s">
        <v>987</v>
      </c>
      <c r="B22" s="16" t="s">
        <v>988</v>
      </c>
      <c r="C22" s="23">
        <v>96.96</v>
      </c>
      <c r="D22" s="23"/>
      <c r="E22" s="23"/>
      <c r="F22" s="20"/>
      <c r="G22" s="20">
        <v>741110</v>
      </c>
    </row>
    <row r="23" s="1" customFormat="1" ht="16.5" spans="1:7">
      <c r="A23" s="16" t="s">
        <v>1029</v>
      </c>
      <c r="B23" s="16" t="s">
        <v>1194</v>
      </c>
      <c r="C23" s="23">
        <v>96.26</v>
      </c>
      <c r="D23" s="23"/>
      <c r="E23" s="23"/>
      <c r="F23" s="20"/>
      <c r="G23" s="20">
        <v>728569</v>
      </c>
    </row>
    <row r="24" s="1" customFormat="1" ht="16.5" spans="1:7">
      <c r="A24" s="16" t="s">
        <v>40</v>
      </c>
      <c r="B24" s="16" t="s">
        <v>41</v>
      </c>
      <c r="C24" s="23">
        <v>140.55</v>
      </c>
      <c r="D24" s="23" t="s">
        <v>42</v>
      </c>
      <c r="E24" s="23" t="s">
        <v>43</v>
      </c>
      <c r="F24" s="20">
        <v>10700</v>
      </c>
      <c r="G24" s="20">
        <f>C24*F24</f>
        <v>1503885</v>
      </c>
    </row>
    <row r="25" s="1" customFormat="1" ht="16.5" spans="1:7">
      <c r="A25" s="16" t="s">
        <v>44</v>
      </c>
      <c r="B25" s="16" t="s">
        <v>45</v>
      </c>
      <c r="C25" s="23">
        <v>140.55</v>
      </c>
      <c r="D25" s="18" t="s">
        <v>46</v>
      </c>
      <c r="E25" s="18" t="s">
        <v>47</v>
      </c>
      <c r="F25" s="20">
        <v>12800</v>
      </c>
      <c r="G25" s="20">
        <f>C25*F25</f>
        <v>1799040</v>
      </c>
    </row>
    <row r="26" s="1" customFormat="1" ht="16.5" spans="1:7">
      <c r="A26" s="16" t="s">
        <v>1079</v>
      </c>
      <c r="B26" s="16" t="s">
        <v>1195</v>
      </c>
      <c r="C26" s="23">
        <v>96.26</v>
      </c>
      <c r="D26" s="23"/>
      <c r="E26" s="23"/>
      <c r="F26" s="20"/>
      <c r="G26" s="20">
        <v>746043</v>
      </c>
    </row>
    <row r="27" s="1" customFormat="1" ht="16.5" spans="1:7">
      <c r="A27" s="16" t="s">
        <v>928</v>
      </c>
      <c r="B27" s="16" t="s">
        <v>929</v>
      </c>
      <c r="C27" s="23">
        <v>96.96</v>
      </c>
      <c r="D27" s="23"/>
      <c r="E27" s="23"/>
      <c r="F27" s="20"/>
      <c r="G27" s="20">
        <v>751130</v>
      </c>
    </row>
    <row r="28" s="1" customFormat="1" ht="16.5" spans="1:7">
      <c r="A28" s="16" t="s">
        <v>1087</v>
      </c>
      <c r="B28" s="16" t="s">
        <v>1196</v>
      </c>
      <c r="C28" s="23">
        <v>85.78</v>
      </c>
      <c r="D28" s="23"/>
      <c r="E28" s="23"/>
      <c r="F28" s="20"/>
      <c r="G28" s="20">
        <v>661759</v>
      </c>
    </row>
    <row r="29" s="1" customFormat="1" ht="16.5" spans="1:7">
      <c r="A29" s="16" t="s">
        <v>1145</v>
      </c>
      <c r="B29" s="16" t="s">
        <v>1146</v>
      </c>
      <c r="C29" s="23">
        <v>85.78</v>
      </c>
      <c r="D29" s="23"/>
      <c r="E29" s="23"/>
      <c r="F29" s="20"/>
      <c r="G29" s="20">
        <v>668469</v>
      </c>
    </row>
    <row r="30" s="1" customFormat="1" ht="16.5" spans="1:7">
      <c r="A30" s="16" t="s">
        <v>48</v>
      </c>
      <c r="B30" s="16" t="s">
        <v>49</v>
      </c>
      <c r="C30" s="23">
        <v>96.96</v>
      </c>
      <c r="D30" s="23" t="s">
        <v>50</v>
      </c>
      <c r="E30" s="18" t="s">
        <v>51</v>
      </c>
      <c r="F30" s="20">
        <v>12300</v>
      </c>
      <c r="G30" s="20">
        <f t="shared" ref="G30:G35" si="2">C30*F30</f>
        <v>1192608</v>
      </c>
    </row>
    <row r="31" s="1" customFormat="1" ht="16.5" spans="1:7">
      <c r="A31" s="16" t="s">
        <v>1045</v>
      </c>
      <c r="B31" s="16" t="s">
        <v>1197</v>
      </c>
      <c r="C31" s="23">
        <v>96.26</v>
      </c>
      <c r="D31" s="23"/>
      <c r="E31" s="23"/>
      <c r="F31" s="20"/>
      <c r="G31" s="20">
        <v>738554</v>
      </c>
    </row>
    <row r="32" s="1" customFormat="1" ht="16.5" spans="1:7">
      <c r="A32" s="16" t="s">
        <v>52</v>
      </c>
      <c r="B32" s="16" t="s">
        <v>53</v>
      </c>
      <c r="C32" s="23">
        <v>140.55</v>
      </c>
      <c r="D32" s="18" t="s">
        <v>54</v>
      </c>
      <c r="E32" s="18" t="s">
        <v>55</v>
      </c>
      <c r="F32" s="20">
        <v>9900</v>
      </c>
      <c r="G32" s="20">
        <f t="shared" si="2"/>
        <v>1391445</v>
      </c>
    </row>
    <row r="33" s="1" customFormat="1" ht="16.5" spans="1:7">
      <c r="A33" s="16" t="s">
        <v>56</v>
      </c>
      <c r="B33" s="18" t="s">
        <v>57</v>
      </c>
      <c r="C33" s="23">
        <v>140.55</v>
      </c>
      <c r="D33" s="18" t="s">
        <v>58</v>
      </c>
      <c r="E33" s="18" t="s">
        <v>59</v>
      </c>
      <c r="F33" s="20">
        <v>11000</v>
      </c>
      <c r="G33" s="20">
        <f t="shared" si="2"/>
        <v>1546050</v>
      </c>
    </row>
    <row r="34" s="1" customFormat="1" ht="16.5" spans="1:7">
      <c r="A34" s="16" t="s">
        <v>60</v>
      </c>
      <c r="B34" s="16" t="s">
        <v>61</v>
      </c>
      <c r="C34" s="23">
        <v>96.26</v>
      </c>
      <c r="D34" s="18" t="s">
        <v>62</v>
      </c>
      <c r="E34" s="18" t="s">
        <v>63</v>
      </c>
      <c r="F34" s="20">
        <v>12500</v>
      </c>
      <c r="G34" s="20">
        <f t="shared" si="2"/>
        <v>1203250</v>
      </c>
    </row>
    <row r="35" s="1" customFormat="1" ht="16.5" spans="1:7">
      <c r="A35" s="16" t="s">
        <v>64</v>
      </c>
      <c r="B35" s="16" t="s">
        <v>65</v>
      </c>
      <c r="C35" s="23">
        <v>96.96</v>
      </c>
      <c r="D35" s="18" t="s">
        <v>66</v>
      </c>
      <c r="E35" s="18" t="s">
        <v>67</v>
      </c>
      <c r="F35" s="20">
        <v>12300</v>
      </c>
      <c r="G35" s="20">
        <f t="shared" si="2"/>
        <v>1192608</v>
      </c>
    </row>
    <row r="36" s="1" customFormat="1" ht="16.5" spans="1:7">
      <c r="A36" s="16" t="s">
        <v>1115</v>
      </c>
      <c r="B36" s="16" t="s">
        <v>1116</v>
      </c>
      <c r="C36" s="23">
        <v>85.78</v>
      </c>
      <c r="D36" s="23"/>
      <c r="E36" s="23"/>
      <c r="F36" s="20"/>
      <c r="G36" s="20">
        <v>669215</v>
      </c>
    </row>
    <row r="37" s="1" customFormat="1" ht="16.5" spans="1:7">
      <c r="A37" s="16" t="s">
        <v>1117</v>
      </c>
      <c r="B37" s="16" t="s">
        <v>1118</v>
      </c>
      <c r="C37" s="23">
        <v>85.78</v>
      </c>
      <c r="D37" s="23"/>
      <c r="E37" s="23"/>
      <c r="F37" s="20"/>
      <c r="G37" s="20">
        <v>670706</v>
      </c>
    </row>
    <row r="38" s="1" customFormat="1" ht="16.5" spans="1:7">
      <c r="A38" s="16" t="s">
        <v>68</v>
      </c>
      <c r="B38" s="16" t="s">
        <v>69</v>
      </c>
      <c r="C38" s="23">
        <v>96.96</v>
      </c>
      <c r="D38" s="18" t="s">
        <v>70</v>
      </c>
      <c r="E38" s="18" t="s">
        <v>71</v>
      </c>
      <c r="F38" s="20">
        <v>12500</v>
      </c>
      <c r="G38" s="20">
        <f t="shared" ref="G38:G44" si="3">C38*F38</f>
        <v>1212000</v>
      </c>
    </row>
    <row r="39" s="1" customFormat="1" ht="16.5" spans="1:7">
      <c r="A39" s="16" t="s">
        <v>72</v>
      </c>
      <c r="B39" s="16" t="s">
        <v>73</v>
      </c>
      <c r="C39" s="23">
        <v>96.26</v>
      </c>
      <c r="D39" s="18" t="s">
        <v>74</v>
      </c>
      <c r="E39" s="18" t="s">
        <v>75</v>
      </c>
      <c r="F39" s="20">
        <v>12000</v>
      </c>
      <c r="G39" s="20">
        <f t="shared" si="3"/>
        <v>1155120</v>
      </c>
    </row>
    <row r="40" s="1" customFormat="1" ht="16.5" spans="1:7">
      <c r="A40" s="16" t="s">
        <v>76</v>
      </c>
      <c r="B40" s="16" t="s">
        <v>77</v>
      </c>
      <c r="C40" s="23">
        <v>140.55</v>
      </c>
      <c r="D40" s="18" t="s">
        <v>78</v>
      </c>
      <c r="E40" s="18" t="s">
        <v>79</v>
      </c>
      <c r="F40" s="20">
        <v>11000</v>
      </c>
      <c r="G40" s="20">
        <f t="shared" si="3"/>
        <v>1546050</v>
      </c>
    </row>
    <row r="41" s="1" customFormat="1" ht="16.5" spans="1:7">
      <c r="A41" s="16" t="s">
        <v>80</v>
      </c>
      <c r="B41" s="16" t="s">
        <v>81</v>
      </c>
      <c r="C41" s="23">
        <v>140.55</v>
      </c>
      <c r="D41" s="23" t="s">
        <v>82</v>
      </c>
      <c r="E41" s="18" t="s">
        <v>83</v>
      </c>
      <c r="F41" s="20">
        <v>11000</v>
      </c>
      <c r="G41" s="20">
        <f t="shared" si="3"/>
        <v>1546050</v>
      </c>
    </row>
    <row r="42" s="1" customFormat="1" ht="16.5" spans="1:7">
      <c r="A42" s="16" t="s">
        <v>84</v>
      </c>
      <c r="B42" s="16" t="s">
        <v>85</v>
      </c>
      <c r="C42" s="23">
        <v>96.26</v>
      </c>
      <c r="D42" s="18" t="s">
        <v>86</v>
      </c>
      <c r="E42" s="18" t="s">
        <v>87</v>
      </c>
      <c r="F42" s="20">
        <v>11831</v>
      </c>
      <c r="G42" s="20">
        <f t="shared" si="3"/>
        <v>1138852.06</v>
      </c>
    </row>
    <row r="43" s="1" customFormat="1" ht="16.5" spans="1:7">
      <c r="A43" s="16" t="s">
        <v>88</v>
      </c>
      <c r="B43" s="16" t="s">
        <v>89</v>
      </c>
      <c r="C43" s="23">
        <v>96.96</v>
      </c>
      <c r="D43" s="18" t="s">
        <v>86</v>
      </c>
      <c r="E43" s="18" t="s">
        <v>90</v>
      </c>
      <c r="F43" s="20">
        <v>11731</v>
      </c>
      <c r="G43" s="20">
        <f t="shared" si="3"/>
        <v>1137437.76</v>
      </c>
    </row>
    <row r="44" s="1" customFormat="1" ht="16.5" spans="1:7">
      <c r="A44" s="16" t="s">
        <v>91</v>
      </c>
      <c r="B44" s="18" t="s">
        <v>92</v>
      </c>
      <c r="C44" s="23">
        <v>85.78</v>
      </c>
      <c r="D44" s="18" t="s">
        <v>93</v>
      </c>
      <c r="E44" s="18" t="s">
        <v>94</v>
      </c>
      <c r="F44" s="20">
        <v>12500</v>
      </c>
      <c r="G44" s="20">
        <f t="shared" si="3"/>
        <v>1072250</v>
      </c>
    </row>
    <row r="45" s="1" customFormat="1" ht="16.5" spans="1:7">
      <c r="A45" s="16" t="s">
        <v>1105</v>
      </c>
      <c r="B45" s="16" t="s">
        <v>1106</v>
      </c>
      <c r="C45" s="23">
        <v>85.78</v>
      </c>
      <c r="D45" s="23"/>
      <c r="E45" s="23"/>
      <c r="F45" s="20"/>
      <c r="G45" s="20">
        <v>668469</v>
      </c>
    </row>
    <row r="46" s="1" customFormat="1" ht="16.5" spans="1:7">
      <c r="A46" s="16" t="s">
        <v>956</v>
      </c>
      <c r="B46" s="16" t="s">
        <v>957</v>
      </c>
      <c r="C46" s="23">
        <v>96.96</v>
      </c>
      <c r="D46" s="23"/>
      <c r="E46" s="23"/>
      <c r="F46" s="20"/>
      <c r="G46" s="20">
        <v>751130</v>
      </c>
    </row>
    <row r="47" s="1" customFormat="1" ht="16.5" spans="1:7">
      <c r="A47" s="16" t="s">
        <v>95</v>
      </c>
      <c r="B47" s="16" t="s">
        <v>96</v>
      </c>
      <c r="C47" s="23">
        <v>96.26</v>
      </c>
      <c r="D47" s="18" t="s">
        <v>97</v>
      </c>
      <c r="E47" s="18" t="s">
        <v>98</v>
      </c>
      <c r="F47" s="20">
        <v>12000</v>
      </c>
      <c r="G47" s="20">
        <f t="shared" ref="G47:G53" si="4">C47*F47</f>
        <v>1155120</v>
      </c>
    </row>
    <row r="48" s="1" customFormat="1" ht="16.5" spans="1:7">
      <c r="A48" s="16" t="s">
        <v>99</v>
      </c>
      <c r="B48" s="16" t="s">
        <v>100</v>
      </c>
      <c r="C48" s="23">
        <v>140.55</v>
      </c>
      <c r="D48" s="18" t="s">
        <v>101</v>
      </c>
      <c r="E48" s="18" t="s">
        <v>102</v>
      </c>
      <c r="F48" s="24">
        <v>11800</v>
      </c>
      <c r="G48" s="20">
        <f t="shared" si="4"/>
        <v>1658490</v>
      </c>
    </row>
    <row r="49" s="1" customFormat="1" ht="16.5" spans="1:7">
      <c r="A49" s="16" t="s">
        <v>103</v>
      </c>
      <c r="B49" s="16" t="s">
        <v>104</v>
      </c>
      <c r="C49" s="23">
        <v>140.55</v>
      </c>
      <c r="D49" s="18" t="s">
        <v>105</v>
      </c>
      <c r="E49" s="18" t="s">
        <v>106</v>
      </c>
      <c r="F49" s="20">
        <v>11000</v>
      </c>
      <c r="G49" s="20">
        <f t="shared" si="4"/>
        <v>1546050</v>
      </c>
    </row>
    <row r="50" s="1" customFormat="1" ht="16.5" spans="1:7">
      <c r="A50" s="16" t="s">
        <v>107</v>
      </c>
      <c r="B50" s="16" t="s">
        <v>108</v>
      </c>
      <c r="C50" s="23">
        <v>96.26</v>
      </c>
      <c r="D50" s="18" t="s">
        <v>109</v>
      </c>
      <c r="E50" s="18" t="s">
        <v>110</v>
      </c>
      <c r="F50" s="20">
        <v>11499</v>
      </c>
      <c r="G50" s="20">
        <f t="shared" si="4"/>
        <v>1106893.74</v>
      </c>
    </row>
    <row r="51" s="1" customFormat="1" ht="16.5" spans="1:7">
      <c r="A51" s="16" t="s">
        <v>111</v>
      </c>
      <c r="B51" s="16" t="s">
        <v>112</v>
      </c>
      <c r="C51" s="23">
        <v>96.96</v>
      </c>
      <c r="D51" s="18" t="s">
        <v>113</v>
      </c>
      <c r="E51" s="18" t="s">
        <v>114</v>
      </c>
      <c r="F51" s="20">
        <v>11283.59</v>
      </c>
      <c r="G51" s="20">
        <f t="shared" si="4"/>
        <v>1094056.8864</v>
      </c>
    </row>
    <row r="52" s="1" customFormat="1" ht="16.5" spans="1:7">
      <c r="A52" s="16" t="s">
        <v>115</v>
      </c>
      <c r="B52" s="16" t="s">
        <v>116</v>
      </c>
      <c r="C52" s="23">
        <v>85.78</v>
      </c>
      <c r="D52" s="18" t="s">
        <v>117</v>
      </c>
      <c r="E52" s="18" t="s">
        <v>118</v>
      </c>
      <c r="F52" s="20">
        <v>11161</v>
      </c>
      <c r="G52" s="20">
        <f t="shared" si="4"/>
        <v>957390.58</v>
      </c>
    </row>
    <row r="53" s="1" customFormat="1" ht="16.5" spans="1:7">
      <c r="A53" s="16" t="s">
        <v>119</v>
      </c>
      <c r="B53" s="16" t="s">
        <v>120</v>
      </c>
      <c r="C53" s="23">
        <v>85.78</v>
      </c>
      <c r="D53" s="18" t="s">
        <v>121</v>
      </c>
      <c r="E53" s="18" t="s">
        <v>122</v>
      </c>
      <c r="F53" s="20">
        <v>12200</v>
      </c>
      <c r="G53" s="20">
        <f t="shared" si="4"/>
        <v>1046516</v>
      </c>
    </row>
    <row r="54" s="1" customFormat="1" ht="16.5" spans="1:7">
      <c r="A54" s="16" t="s">
        <v>974</v>
      </c>
      <c r="B54" s="16" t="s">
        <v>975</v>
      </c>
      <c r="C54" s="23">
        <v>96.96</v>
      </c>
      <c r="D54" s="23"/>
      <c r="E54" s="23"/>
      <c r="F54" s="20"/>
      <c r="G54" s="20">
        <v>741110</v>
      </c>
    </row>
    <row r="55" s="1" customFormat="1" ht="16.5" spans="1:7">
      <c r="A55" s="16" t="s">
        <v>123</v>
      </c>
      <c r="B55" s="16" t="s">
        <v>124</v>
      </c>
      <c r="C55" s="23">
        <v>96.26</v>
      </c>
      <c r="D55" s="18" t="s">
        <v>125</v>
      </c>
      <c r="E55" s="18" t="s">
        <v>126</v>
      </c>
      <c r="F55" s="20">
        <v>11399</v>
      </c>
      <c r="G55" s="20">
        <f t="shared" ref="G55:G57" si="5">C55*F55</f>
        <v>1097267.74</v>
      </c>
    </row>
    <row r="56" s="1" customFormat="1" ht="16.5" spans="1:7">
      <c r="A56" s="16" t="s">
        <v>127</v>
      </c>
      <c r="B56" s="16" t="s">
        <v>128</v>
      </c>
      <c r="C56" s="23">
        <v>140.55</v>
      </c>
      <c r="D56" s="18" t="s">
        <v>129</v>
      </c>
      <c r="E56" s="18" t="s">
        <v>130</v>
      </c>
      <c r="F56" s="20">
        <v>11496</v>
      </c>
      <c r="G56" s="20">
        <f t="shared" si="5"/>
        <v>1615762.8</v>
      </c>
    </row>
    <row r="57" s="1" customFormat="1" ht="16.5" spans="1:7">
      <c r="A57" s="16" t="s">
        <v>131</v>
      </c>
      <c r="B57" s="16" t="s">
        <v>132</v>
      </c>
      <c r="C57" s="23">
        <v>140.55</v>
      </c>
      <c r="D57" s="18" t="s">
        <v>133</v>
      </c>
      <c r="E57" s="18" t="s">
        <v>134</v>
      </c>
      <c r="F57" s="20">
        <v>11800</v>
      </c>
      <c r="G57" s="20">
        <f t="shared" si="5"/>
        <v>1658490</v>
      </c>
    </row>
    <row r="58" s="1" customFormat="1" ht="16.5" spans="1:7">
      <c r="A58" s="16" t="s">
        <v>1059</v>
      </c>
      <c r="B58" s="16" t="s">
        <v>1060</v>
      </c>
      <c r="C58" s="23">
        <v>96.26</v>
      </c>
      <c r="D58" s="23"/>
      <c r="E58" s="23"/>
      <c r="F58" s="20"/>
      <c r="G58" s="20">
        <v>738554</v>
      </c>
    </row>
    <row r="59" s="1" customFormat="1" ht="16.5" spans="1:7">
      <c r="A59" s="16" t="s">
        <v>135</v>
      </c>
      <c r="B59" s="16" t="s">
        <v>136</v>
      </c>
      <c r="C59" s="23">
        <v>96.96</v>
      </c>
      <c r="D59" s="18" t="s">
        <v>137</v>
      </c>
      <c r="E59" s="18" t="s">
        <v>138</v>
      </c>
      <c r="F59" s="20">
        <v>11600</v>
      </c>
      <c r="G59" s="20">
        <f t="shared" ref="G59:G61" si="6">C59*F59</f>
        <v>1124736</v>
      </c>
    </row>
    <row r="60" s="1" customFormat="1" ht="16.5" spans="1:7">
      <c r="A60" s="16" t="s">
        <v>139</v>
      </c>
      <c r="B60" s="16" t="s">
        <v>140</v>
      </c>
      <c r="C60" s="23">
        <v>85.78</v>
      </c>
      <c r="D60" s="18" t="s">
        <v>141</v>
      </c>
      <c r="E60" s="18" t="s">
        <v>142</v>
      </c>
      <c r="F60" s="20">
        <v>11600</v>
      </c>
      <c r="G60" s="20">
        <f t="shared" si="6"/>
        <v>995048</v>
      </c>
    </row>
    <row r="61" s="1" customFormat="1" ht="16.5" spans="1:7">
      <c r="A61" s="16" t="s">
        <v>143</v>
      </c>
      <c r="B61" s="16" t="s">
        <v>144</v>
      </c>
      <c r="C61" s="23">
        <v>85.78</v>
      </c>
      <c r="D61" s="18" t="s">
        <v>145</v>
      </c>
      <c r="E61" s="18" t="s">
        <v>146</v>
      </c>
      <c r="F61" s="20">
        <v>11641</v>
      </c>
      <c r="G61" s="20">
        <f t="shared" si="6"/>
        <v>998564.98</v>
      </c>
    </row>
    <row r="62" s="1" customFormat="1" ht="16.5" spans="1:7">
      <c r="A62" s="16" t="s">
        <v>967</v>
      </c>
      <c r="B62" s="16" t="s">
        <v>968</v>
      </c>
      <c r="C62" s="23">
        <v>96.96</v>
      </c>
      <c r="D62" s="23"/>
      <c r="E62" s="23"/>
      <c r="F62" s="20"/>
      <c r="G62" s="20">
        <v>749460</v>
      </c>
    </row>
    <row r="63" s="1" customFormat="1" ht="16.5" spans="1:7">
      <c r="A63" s="16" t="s">
        <v>1061</v>
      </c>
      <c r="B63" s="16" t="s">
        <v>1062</v>
      </c>
      <c r="C63" s="23">
        <v>96.26</v>
      </c>
      <c r="D63" s="23"/>
      <c r="E63" s="23"/>
      <c r="F63" s="20"/>
      <c r="G63" s="20">
        <v>746875</v>
      </c>
    </row>
    <row r="64" s="1" customFormat="1" ht="16.5" spans="1:7">
      <c r="A64" s="16" t="s">
        <v>147</v>
      </c>
      <c r="B64" s="16" t="s">
        <v>148</v>
      </c>
      <c r="C64" s="23">
        <v>140.55</v>
      </c>
      <c r="D64" s="23" t="s">
        <v>149</v>
      </c>
      <c r="E64" s="23" t="s">
        <v>150</v>
      </c>
      <c r="F64" s="20">
        <v>11500</v>
      </c>
      <c r="G64" s="20">
        <f t="shared" ref="G64:G69" si="7">C64*F64</f>
        <v>1616325</v>
      </c>
    </row>
    <row r="65" s="1" customFormat="1" ht="16.5" spans="1:7">
      <c r="A65" s="16" t="s">
        <v>151</v>
      </c>
      <c r="B65" s="16" t="s">
        <v>152</v>
      </c>
      <c r="C65" s="23">
        <v>140.55</v>
      </c>
      <c r="D65" s="25" t="s">
        <v>153</v>
      </c>
      <c r="E65" s="25" t="s">
        <v>154</v>
      </c>
      <c r="F65" s="20">
        <v>11000</v>
      </c>
      <c r="G65" s="20">
        <f t="shared" si="7"/>
        <v>1546050</v>
      </c>
    </row>
    <row r="66" s="1" customFormat="1" ht="16.5" spans="1:7">
      <c r="A66" s="16" t="s">
        <v>155</v>
      </c>
      <c r="B66" s="26" t="s">
        <v>156</v>
      </c>
      <c r="C66" s="23">
        <v>96.26</v>
      </c>
      <c r="D66" s="23" t="s">
        <v>157</v>
      </c>
      <c r="E66" s="25" t="s">
        <v>158</v>
      </c>
      <c r="F66" s="20">
        <v>12500</v>
      </c>
      <c r="G66" s="20">
        <f t="shared" si="7"/>
        <v>1203250</v>
      </c>
    </row>
    <row r="67" s="1" customFormat="1" ht="16.5" spans="1:7">
      <c r="A67" s="16" t="s">
        <v>159</v>
      </c>
      <c r="B67" s="16" t="s">
        <v>160</v>
      </c>
      <c r="C67" s="23">
        <v>96.96</v>
      </c>
      <c r="D67" s="18" t="s">
        <v>161</v>
      </c>
      <c r="E67" s="18" t="s">
        <v>162</v>
      </c>
      <c r="F67" s="20">
        <v>11530</v>
      </c>
      <c r="G67" s="20">
        <f t="shared" si="7"/>
        <v>1117948.8</v>
      </c>
    </row>
    <row r="68" s="1" customFormat="1" ht="16.5" spans="1:7">
      <c r="A68" s="16" t="s">
        <v>163</v>
      </c>
      <c r="B68" s="16" t="s">
        <v>164</v>
      </c>
      <c r="C68" s="23">
        <v>85.78</v>
      </c>
      <c r="D68" s="18" t="s">
        <v>165</v>
      </c>
      <c r="E68" s="18" t="s">
        <v>166</v>
      </c>
      <c r="F68" s="20">
        <v>11660</v>
      </c>
      <c r="G68" s="20">
        <f t="shared" si="7"/>
        <v>1000194.8</v>
      </c>
    </row>
    <row r="69" s="1" customFormat="1" ht="16.5" spans="1:7">
      <c r="A69" s="16" t="s">
        <v>167</v>
      </c>
      <c r="B69" s="16" t="s">
        <v>168</v>
      </c>
      <c r="C69" s="23">
        <v>85.78</v>
      </c>
      <c r="D69" s="18" t="s">
        <v>169</v>
      </c>
      <c r="E69" s="18" t="s">
        <v>170</v>
      </c>
      <c r="F69" s="20">
        <v>11894</v>
      </c>
      <c r="G69" s="20">
        <f t="shared" si="7"/>
        <v>1020267.32</v>
      </c>
    </row>
    <row r="70" s="1" customFormat="1" ht="16.5" spans="1:7">
      <c r="A70" s="16" t="s">
        <v>991</v>
      </c>
      <c r="B70" s="16" t="s">
        <v>992</v>
      </c>
      <c r="C70" s="23">
        <v>96.96</v>
      </c>
      <c r="D70" s="23"/>
      <c r="E70" s="23"/>
      <c r="F70" s="20"/>
      <c r="G70" s="20">
        <v>741110</v>
      </c>
    </row>
    <row r="71" s="1" customFormat="1" ht="16.5" spans="1:7">
      <c r="A71" s="16" t="s">
        <v>1071</v>
      </c>
      <c r="B71" s="16" t="s">
        <v>1072</v>
      </c>
      <c r="C71" s="23">
        <v>96.26</v>
      </c>
      <c r="D71" s="23"/>
      <c r="E71" s="23"/>
      <c r="F71" s="20"/>
      <c r="G71" s="20">
        <v>728569</v>
      </c>
    </row>
    <row r="72" s="1" customFormat="1" ht="16.5" spans="1:7">
      <c r="A72" s="16" t="s">
        <v>171</v>
      </c>
      <c r="B72" s="16" t="s">
        <v>172</v>
      </c>
      <c r="C72" s="23">
        <v>140.55</v>
      </c>
      <c r="D72" s="18" t="s">
        <v>173</v>
      </c>
      <c r="E72" s="18" t="s">
        <v>174</v>
      </c>
      <c r="F72" s="20">
        <v>11888</v>
      </c>
      <c r="G72" s="20">
        <f t="shared" ref="G72:G74" si="8">C72*F72</f>
        <v>1670858.4</v>
      </c>
    </row>
    <row r="73" s="1" customFormat="1" ht="16.5" spans="1:7">
      <c r="A73" s="16" t="s">
        <v>921</v>
      </c>
      <c r="B73" s="16" t="s">
        <v>922</v>
      </c>
      <c r="C73" s="23">
        <v>140.55</v>
      </c>
      <c r="D73" s="23" t="s">
        <v>1198</v>
      </c>
      <c r="E73" s="23" t="s">
        <v>923</v>
      </c>
      <c r="F73" s="20">
        <v>11700</v>
      </c>
      <c r="G73" s="20">
        <f t="shared" si="8"/>
        <v>1644435</v>
      </c>
    </row>
    <row r="74" s="1" customFormat="1" ht="16.5" spans="1:7">
      <c r="A74" s="16" t="s">
        <v>175</v>
      </c>
      <c r="B74" s="16" t="s">
        <v>176</v>
      </c>
      <c r="C74" s="23">
        <v>96.26</v>
      </c>
      <c r="D74" s="18" t="s">
        <v>145</v>
      </c>
      <c r="E74" s="18" t="s">
        <v>177</v>
      </c>
      <c r="F74" s="20">
        <v>11667</v>
      </c>
      <c r="G74" s="20">
        <f t="shared" si="8"/>
        <v>1123065.42</v>
      </c>
    </row>
    <row r="75" s="1" customFormat="1" ht="16.5" spans="1:7">
      <c r="A75" s="16" t="s">
        <v>952</v>
      </c>
      <c r="B75" s="16" t="s">
        <v>1199</v>
      </c>
      <c r="C75" s="23">
        <v>96.96</v>
      </c>
      <c r="D75" s="23"/>
      <c r="E75" s="23"/>
      <c r="F75" s="20"/>
      <c r="G75" s="20">
        <v>741110</v>
      </c>
    </row>
    <row r="76" s="1" customFormat="1" ht="16.5" spans="1:7">
      <c r="A76" s="16" t="s">
        <v>178</v>
      </c>
      <c r="B76" s="16" t="s">
        <v>179</v>
      </c>
      <c r="C76" s="23">
        <v>85.78</v>
      </c>
      <c r="D76" s="18" t="s">
        <v>125</v>
      </c>
      <c r="E76" s="18" t="s">
        <v>180</v>
      </c>
      <c r="F76" s="20">
        <v>11328</v>
      </c>
      <c r="G76" s="20">
        <f t="shared" ref="G76:G80" si="9">C76*F76</f>
        <v>971715.84</v>
      </c>
    </row>
    <row r="77" s="1" customFormat="1" ht="16.5" spans="1:7">
      <c r="A77" s="16" t="s">
        <v>181</v>
      </c>
      <c r="B77" s="16" t="s">
        <v>182</v>
      </c>
      <c r="C77" s="23">
        <v>85.78</v>
      </c>
      <c r="D77" s="18" t="s">
        <v>183</v>
      </c>
      <c r="E77" s="18" t="s">
        <v>184</v>
      </c>
      <c r="F77" s="20">
        <v>12500</v>
      </c>
      <c r="G77" s="20">
        <f t="shared" si="9"/>
        <v>1072250</v>
      </c>
    </row>
    <row r="78" s="1" customFormat="1" ht="16.5" spans="1:7">
      <c r="A78" s="16" t="s">
        <v>980</v>
      </c>
      <c r="B78" s="16" t="s">
        <v>981</v>
      </c>
      <c r="C78" s="23">
        <v>96.96</v>
      </c>
      <c r="D78" s="23"/>
      <c r="E78" s="23"/>
      <c r="F78" s="20"/>
      <c r="G78" s="20">
        <v>749460</v>
      </c>
    </row>
    <row r="79" s="1" customFormat="1" ht="16.5" spans="1:7">
      <c r="A79" s="16" t="s">
        <v>185</v>
      </c>
      <c r="B79" s="16" t="s">
        <v>186</v>
      </c>
      <c r="C79" s="23">
        <v>96.26</v>
      </c>
      <c r="D79" s="18" t="s">
        <v>187</v>
      </c>
      <c r="E79" s="18" t="s">
        <v>188</v>
      </c>
      <c r="F79" s="20">
        <v>12200</v>
      </c>
      <c r="G79" s="20">
        <f t="shared" si="9"/>
        <v>1174372</v>
      </c>
    </row>
    <row r="80" s="1" customFormat="1" ht="16.5" spans="1:7">
      <c r="A80" s="16" t="s">
        <v>189</v>
      </c>
      <c r="B80" s="16" t="s">
        <v>190</v>
      </c>
      <c r="C80" s="23">
        <v>140.55</v>
      </c>
      <c r="D80" s="18" t="s">
        <v>191</v>
      </c>
      <c r="E80" s="18" t="s">
        <v>192</v>
      </c>
      <c r="F80" s="20">
        <v>11000</v>
      </c>
      <c r="G80" s="20">
        <f t="shared" si="9"/>
        <v>1546050</v>
      </c>
    </row>
    <row r="81" s="1" customFormat="1" ht="16.5" spans="1:7">
      <c r="A81" s="16" t="s">
        <v>1090</v>
      </c>
      <c r="B81" s="16" t="s">
        <v>1091</v>
      </c>
      <c r="C81" s="23">
        <v>140.55</v>
      </c>
      <c r="D81" s="23"/>
      <c r="E81" s="23"/>
      <c r="F81" s="20"/>
      <c r="G81" s="27">
        <f>609625+670706</f>
        <v>1280331</v>
      </c>
    </row>
    <row r="82" s="1" customFormat="1" ht="16.5" spans="1:7">
      <c r="A82" s="16" t="s">
        <v>193</v>
      </c>
      <c r="B82" s="16" t="s">
        <v>194</v>
      </c>
      <c r="C82" s="23">
        <v>96.26</v>
      </c>
      <c r="D82" s="18" t="s">
        <v>195</v>
      </c>
      <c r="E82" s="18" t="s">
        <v>196</v>
      </c>
      <c r="F82" s="20">
        <v>11687</v>
      </c>
      <c r="G82" s="20">
        <f>C82*F82</f>
        <v>1124990.62</v>
      </c>
    </row>
    <row r="83" s="1" customFormat="1" ht="16.5" spans="1:7">
      <c r="A83" s="16" t="s">
        <v>993</v>
      </c>
      <c r="B83" s="16" t="s">
        <v>994</v>
      </c>
      <c r="C83" s="23">
        <v>96.96</v>
      </c>
      <c r="D83" s="23"/>
      <c r="E83" s="23"/>
      <c r="F83" s="20"/>
      <c r="G83" s="20">
        <v>749460</v>
      </c>
    </row>
    <row r="84" s="1" customFormat="1" ht="16.5" spans="1:7">
      <c r="A84" s="16" t="s">
        <v>1121</v>
      </c>
      <c r="B84" s="16" t="s">
        <v>1122</v>
      </c>
      <c r="C84" s="23">
        <v>85.78</v>
      </c>
      <c r="D84" s="23"/>
      <c r="E84" s="23"/>
      <c r="F84" s="20"/>
      <c r="G84" s="20">
        <v>665487</v>
      </c>
    </row>
    <row r="85" s="1" customFormat="1" ht="16.5" spans="1:7">
      <c r="A85" s="16" t="s">
        <v>197</v>
      </c>
      <c r="B85" s="16" t="s">
        <v>198</v>
      </c>
      <c r="C85" s="23">
        <v>85.78</v>
      </c>
      <c r="D85" s="18" t="s">
        <v>199</v>
      </c>
      <c r="E85" s="18" t="s">
        <v>200</v>
      </c>
      <c r="F85" s="20">
        <v>12200</v>
      </c>
      <c r="G85" s="20">
        <f>C85*F85</f>
        <v>1046516</v>
      </c>
    </row>
    <row r="86" s="1" customFormat="1" ht="16.5" spans="1:7">
      <c r="A86" s="16" t="s">
        <v>942</v>
      </c>
      <c r="B86" s="16" t="s">
        <v>943</v>
      </c>
      <c r="C86" s="23">
        <v>96.96</v>
      </c>
      <c r="D86" s="23"/>
      <c r="E86" s="23"/>
      <c r="F86" s="20"/>
      <c r="G86" s="20">
        <v>751130</v>
      </c>
    </row>
    <row r="87" s="1" customFormat="1" ht="16.5" spans="1:7">
      <c r="A87" s="16" t="s">
        <v>1047</v>
      </c>
      <c r="B87" s="16" t="s">
        <v>1048</v>
      </c>
      <c r="C87" s="23">
        <v>96.26</v>
      </c>
      <c r="D87" s="23"/>
      <c r="E87" s="23"/>
      <c r="F87" s="20"/>
      <c r="G87" s="20">
        <v>746875</v>
      </c>
    </row>
    <row r="88" s="1" customFormat="1" ht="16.5" spans="1:7">
      <c r="A88" s="16" t="s">
        <v>1023</v>
      </c>
      <c r="B88" s="16" t="s">
        <v>1024</v>
      </c>
      <c r="C88" s="23">
        <v>140.55</v>
      </c>
      <c r="D88" s="23"/>
      <c r="E88" s="23"/>
      <c r="F88" s="20"/>
      <c r="G88" s="20">
        <f>483500+746043</f>
        <v>1229543</v>
      </c>
    </row>
    <row r="89" s="1" customFormat="1" ht="16.5" spans="1:7">
      <c r="A89" s="16" t="s">
        <v>201</v>
      </c>
      <c r="B89" s="16" t="s">
        <v>202</v>
      </c>
      <c r="C89" s="23">
        <v>140.55</v>
      </c>
      <c r="D89" s="18" t="s">
        <v>78</v>
      </c>
      <c r="E89" s="18" t="s">
        <v>203</v>
      </c>
      <c r="F89" s="20">
        <v>11000</v>
      </c>
      <c r="G89" s="20">
        <f>C89*F89</f>
        <v>1546050</v>
      </c>
    </row>
    <row r="90" s="1" customFormat="1" ht="16.5" spans="1:7">
      <c r="A90" s="16" t="s">
        <v>1005</v>
      </c>
      <c r="B90" s="16" t="s">
        <v>1006</v>
      </c>
      <c r="C90" s="23">
        <v>96.26</v>
      </c>
      <c r="D90" s="23"/>
      <c r="E90" s="23"/>
      <c r="F90" s="20"/>
      <c r="G90" s="20">
        <v>746875</v>
      </c>
    </row>
    <row r="91" s="1" customFormat="1" ht="16.5" spans="1:7">
      <c r="A91" s="16" t="s">
        <v>934</v>
      </c>
      <c r="B91" s="16" t="s">
        <v>935</v>
      </c>
      <c r="C91" s="23">
        <v>96.96</v>
      </c>
      <c r="D91" s="23"/>
      <c r="E91" s="23"/>
      <c r="F91" s="20"/>
      <c r="G91" s="20">
        <v>741110</v>
      </c>
    </row>
    <row r="92" s="1" customFormat="1" ht="16.5" spans="1:7">
      <c r="A92" s="16" t="s">
        <v>1113</v>
      </c>
      <c r="B92" s="16" t="s">
        <v>1114</v>
      </c>
      <c r="C92" s="23">
        <v>85.78</v>
      </c>
      <c r="D92" s="23"/>
      <c r="E92" s="23"/>
      <c r="F92" s="20"/>
      <c r="G92" s="20">
        <v>661759</v>
      </c>
    </row>
    <row r="93" s="1" customFormat="1" ht="16.5" spans="1:7">
      <c r="A93" s="16" t="s">
        <v>1162</v>
      </c>
      <c r="B93" s="16" t="s">
        <v>1163</v>
      </c>
      <c r="C93" s="23">
        <v>85.78</v>
      </c>
      <c r="D93" s="23"/>
      <c r="E93" s="23"/>
      <c r="F93" s="20"/>
      <c r="G93" s="20">
        <v>661759</v>
      </c>
    </row>
    <row r="94" s="1" customFormat="1" ht="16.5" spans="1:7">
      <c r="A94" s="16" t="s">
        <v>936</v>
      </c>
      <c r="B94" s="16" t="s">
        <v>937</v>
      </c>
      <c r="C94" s="23">
        <v>96.96</v>
      </c>
      <c r="D94" s="23"/>
      <c r="E94" s="23"/>
      <c r="F94" s="20"/>
      <c r="G94" s="20">
        <v>731091</v>
      </c>
    </row>
    <row r="95" s="1" customFormat="1" ht="16.5" spans="1:7">
      <c r="A95" s="16" t="s">
        <v>1081</v>
      </c>
      <c r="B95" s="16" t="s">
        <v>1082</v>
      </c>
      <c r="C95" s="23">
        <v>96.26</v>
      </c>
      <c r="D95" s="23"/>
      <c r="E95" s="23"/>
      <c r="F95" s="20"/>
      <c r="G95" s="20">
        <v>742715</v>
      </c>
    </row>
    <row r="96" s="1" customFormat="1" ht="16.5" spans="1:7">
      <c r="A96" s="16" t="s">
        <v>204</v>
      </c>
      <c r="B96" s="16" t="s">
        <v>205</v>
      </c>
      <c r="C96" s="23">
        <v>140.55</v>
      </c>
      <c r="D96" s="23" t="s">
        <v>206</v>
      </c>
      <c r="E96" s="23" t="s">
        <v>207</v>
      </c>
      <c r="F96" s="20">
        <v>11400</v>
      </c>
      <c r="G96" s="20">
        <f t="shared" ref="G96:G99" si="10">C96*F96</f>
        <v>1602270</v>
      </c>
    </row>
    <row r="97" s="1" customFormat="1" ht="16.5" spans="1:7">
      <c r="A97" s="16" t="s">
        <v>208</v>
      </c>
      <c r="B97" s="16" t="s">
        <v>209</v>
      </c>
      <c r="C97" s="23">
        <v>140.55</v>
      </c>
      <c r="D97" s="18" t="s">
        <v>210</v>
      </c>
      <c r="E97" s="18" t="s">
        <v>211</v>
      </c>
      <c r="F97" s="20">
        <v>12173</v>
      </c>
      <c r="G97" s="20">
        <f t="shared" si="10"/>
        <v>1710915.15</v>
      </c>
    </row>
    <row r="98" s="1" customFormat="1" ht="16.5" spans="1:7">
      <c r="A98" s="16" t="s">
        <v>212</v>
      </c>
      <c r="B98" s="18" t="s">
        <v>213</v>
      </c>
      <c r="C98" s="23">
        <v>96.26</v>
      </c>
      <c r="D98" s="18" t="s">
        <v>214</v>
      </c>
      <c r="E98" s="18" t="s">
        <v>215</v>
      </c>
      <c r="F98" s="24">
        <v>12500</v>
      </c>
      <c r="G98" s="20">
        <f t="shared" si="10"/>
        <v>1203250</v>
      </c>
    </row>
    <row r="99" s="1" customFormat="1" ht="16.5" spans="1:7">
      <c r="A99" s="16" t="s">
        <v>216</v>
      </c>
      <c r="B99" s="16" t="s">
        <v>217</v>
      </c>
      <c r="C99" s="23">
        <v>96.96</v>
      </c>
      <c r="D99" s="28" t="s">
        <v>218</v>
      </c>
      <c r="E99" s="28" t="s">
        <v>219</v>
      </c>
      <c r="F99" s="20">
        <v>12600</v>
      </c>
      <c r="G99" s="20">
        <f t="shared" si="10"/>
        <v>1221696</v>
      </c>
    </row>
    <row r="100" s="1" customFormat="1" ht="16.5" spans="1:7">
      <c r="A100" s="16" t="s">
        <v>1158</v>
      </c>
      <c r="B100" s="16" t="s">
        <v>1200</v>
      </c>
      <c r="C100" s="23">
        <v>85.78</v>
      </c>
      <c r="D100" s="23"/>
      <c r="E100" s="23"/>
      <c r="F100" s="20"/>
      <c r="G100" s="20">
        <v>668469</v>
      </c>
    </row>
    <row r="101" s="1" customFormat="1" ht="16.5" spans="1:7">
      <c r="A101" s="16" t="s">
        <v>1142</v>
      </c>
      <c r="B101" s="16" t="s">
        <v>1143</v>
      </c>
      <c r="C101" s="23">
        <v>85.78</v>
      </c>
      <c r="D101" s="23"/>
      <c r="E101" s="23"/>
      <c r="F101" s="20"/>
      <c r="G101" s="20">
        <v>669215</v>
      </c>
    </row>
    <row r="102" s="1" customFormat="1" ht="16.5" spans="1:7">
      <c r="A102" s="16" t="s">
        <v>220</v>
      </c>
      <c r="B102" s="16" t="s">
        <v>221</v>
      </c>
      <c r="C102" s="23">
        <v>96.96</v>
      </c>
      <c r="D102" s="18" t="s">
        <v>222</v>
      </c>
      <c r="E102" s="18" t="s">
        <v>223</v>
      </c>
      <c r="F102" s="20">
        <v>12548</v>
      </c>
      <c r="G102" s="20">
        <f t="shared" ref="G102:G110" si="11">C102*F102</f>
        <v>1216654.08</v>
      </c>
    </row>
    <row r="103" s="1" customFormat="1" ht="16.5" spans="1:7">
      <c r="A103" s="16" t="s">
        <v>224</v>
      </c>
      <c r="B103" s="16" t="s">
        <v>225</v>
      </c>
      <c r="C103" s="23">
        <v>96.26</v>
      </c>
      <c r="D103" s="18" t="s">
        <v>226</v>
      </c>
      <c r="E103" s="18" t="s">
        <v>227</v>
      </c>
      <c r="F103" s="20">
        <v>12000</v>
      </c>
      <c r="G103" s="20">
        <f t="shared" si="11"/>
        <v>1155120</v>
      </c>
    </row>
    <row r="104" s="1" customFormat="1" ht="16.5" spans="1:7">
      <c r="A104" s="16" t="s">
        <v>228</v>
      </c>
      <c r="B104" s="16" t="s">
        <v>229</v>
      </c>
      <c r="C104" s="23">
        <v>140.55</v>
      </c>
      <c r="D104" s="18" t="s">
        <v>230</v>
      </c>
      <c r="E104" s="18" t="s">
        <v>231</v>
      </c>
      <c r="F104" s="20">
        <v>11000</v>
      </c>
      <c r="G104" s="20">
        <f t="shared" si="11"/>
        <v>1546050</v>
      </c>
    </row>
    <row r="105" s="1" customFormat="1" ht="16.5" spans="1:7">
      <c r="A105" s="16" t="s">
        <v>232</v>
      </c>
      <c r="B105" s="16" t="s">
        <v>233</v>
      </c>
      <c r="C105" s="23">
        <v>140.55</v>
      </c>
      <c r="D105" s="18" t="s">
        <v>125</v>
      </c>
      <c r="E105" s="18" t="s">
        <v>234</v>
      </c>
      <c r="F105" s="20">
        <v>11621</v>
      </c>
      <c r="G105" s="20">
        <f t="shared" si="11"/>
        <v>1633331.55</v>
      </c>
    </row>
    <row r="106" s="1" customFormat="1" ht="16.5" spans="1:7">
      <c r="A106" s="16" t="s">
        <v>235</v>
      </c>
      <c r="B106" s="16" t="s">
        <v>236</v>
      </c>
      <c r="C106" s="23">
        <v>96.26</v>
      </c>
      <c r="D106" s="18" t="s">
        <v>237</v>
      </c>
      <c r="E106" s="18" t="s">
        <v>238</v>
      </c>
      <c r="F106" s="20">
        <v>12600</v>
      </c>
      <c r="G106" s="20">
        <f t="shared" si="11"/>
        <v>1212876</v>
      </c>
    </row>
    <row r="107" s="1" customFormat="1" ht="16.5" spans="1:7">
      <c r="A107" s="16" t="s">
        <v>239</v>
      </c>
      <c r="B107" s="16" t="s">
        <v>240</v>
      </c>
      <c r="C107" s="23">
        <v>96.96</v>
      </c>
      <c r="D107" s="18" t="s">
        <v>241</v>
      </c>
      <c r="E107" s="18" t="s">
        <v>242</v>
      </c>
      <c r="F107" s="20">
        <v>12900</v>
      </c>
      <c r="G107" s="20">
        <f t="shared" si="11"/>
        <v>1250784</v>
      </c>
    </row>
    <row r="108" s="1" customFormat="1" ht="16.5" spans="1:7">
      <c r="A108" s="16" t="s">
        <v>243</v>
      </c>
      <c r="B108" s="16" t="s">
        <v>244</v>
      </c>
      <c r="C108" s="23">
        <v>85.78</v>
      </c>
      <c r="D108" s="18" t="s">
        <v>245</v>
      </c>
      <c r="E108" s="18" t="s">
        <v>246</v>
      </c>
      <c r="F108" s="20">
        <v>12600</v>
      </c>
      <c r="G108" s="20">
        <f t="shared" si="11"/>
        <v>1080828</v>
      </c>
    </row>
    <row r="109" s="1" customFormat="1" ht="16.5" spans="1:7">
      <c r="A109" s="16" t="s">
        <v>247</v>
      </c>
      <c r="B109" s="16" t="s">
        <v>248</v>
      </c>
      <c r="C109" s="23">
        <v>85.78</v>
      </c>
      <c r="D109" s="18" t="s">
        <v>199</v>
      </c>
      <c r="E109" s="18" t="s">
        <v>249</v>
      </c>
      <c r="F109" s="20">
        <v>12243</v>
      </c>
      <c r="G109" s="20">
        <f t="shared" si="11"/>
        <v>1050204.54</v>
      </c>
    </row>
    <row r="110" s="1" customFormat="1" ht="16.5" spans="1:7">
      <c r="A110" s="16" t="s">
        <v>250</v>
      </c>
      <c r="B110" s="16" t="s">
        <v>251</v>
      </c>
      <c r="C110" s="23">
        <v>96.96</v>
      </c>
      <c r="D110" s="18" t="s">
        <v>252</v>
      </c>
      <c r="E110" s="18" t="s">
        <v>253</v>
      </c>
      <c r="F110" s="20">
        <v>12446</v>
      </c>
      <c r="G110" s="20">
        <f t="shared" si="11"/>
        <v>1206764.16</v>
      </c>
    </row>
    <row r="111" s="1" customFormat="1" ht="16.5" spans="1:7">
      <c r="A111" s="16" t="s">
        <v>1035</v>
      </c>
      <c r="B111" s="16" t="s">
        <v>1036</v>
      </c>
      <c r="C111" s="23">
        <v>96.26</v>
      </c>
      <c r="D111" s="23"/>
      <c r="E111" s="23"/>
      <c r="F111" s="20"/>
      <c r="G111" s="20">
        <v>744545</v>
      </c>
    </row>
    <row r="112" s="1" customFormat="1" ht="16.5" spans="1:7">
      <c r="A112" s="16" t="s">
        <v>962</v>
      </c>
      <c r="B112" s="16" t="s">
        <v>1201</v>
      </c>
      <c r="C112" s="23">
        <v>140.55</v>
      </c>
      <c r="D112" s="23"/>
      <c r="E112" s="23"/>
      <c r="F112" s="20"/>
      <c r="G112" s="20">
        <f>479250+741110</f>
        <v>1220360</v>
      </c>
    </row>
    <row r="113" s="1" customFormat="1" ht="16.5" spans="1:7">
      <c r="A113" s="16" t="s">
        <v>1123</v>
      </c>
      <c r="B113" s="16" t="s">
        <v>1124</v>
      </c>
      <c r="C113" s="23">
        <v>140.55</v>
      </c>
      <c r="D113" s="23"/>
      <c r="E113" s="23"/>
      <c r="F113" s="20"/>
      <c r="G113" s="20">
        <f>584300+658138</f>
        <v>1242438</v>
      </c>
    </row>
    <row r="114" s="1" customFormat="1" ht="16.5" spans="1:7">
      <c r="A114" s="16" t="s">
        <v>254</v>
      </c>
      <c r="B114" s="16" t="s">
        <v>255</v>
      </c>
      <c r="C114" s="23">
        <v>96.26</v>
      </c>
      <c r="D114" s="23" t="s">
        <v>256</v>
      </c>
      <c r="E114" s="18" t="s">
        <v>257</v>
      </c>
      <c r="F114" s="20">
        <v>12500</v>
      </c>
      <c r="G114" s="20">
        <f t="shared" ref="G114:G120" si="12">C114*F114</f>
        <v>1203250</v>
      </c>
    </row>
    <row r="115" s="1" customFormat="1" ht="16.5" spans="1:7">
      <c r="A115" s="16" t="s">
        <v>258</v>
      </c>
      <c r="B115" s="26" t="s">
        <v>259</v>
      </c>
      <c r="C115" s="23">
        <v>96.96</v>
      </c>
      <c r="D115" s="18" t="s">
        <v>260</v>
      </c>
      <c r="E115" s="18" t="s">
        <v>261</v>
      </c>
      <c r="F115" s="20">
        <v>11700</v>
      </c>
      <c r="G115" s="20">
        <f t="shared" si="12"/>
        <v>1134432</v>
      </c>
    </row>
    <row r="116" s="1" customFormat="1" ht="16.5" spans="1:7">
      <c r="A116" s="16" t="s">
        <v>262</v>
      </c>
      <c r="B116" s="16" t="s">
        <v>263</v>
      </c>
      <c r="C116" s="23">
        <v>85.78</v>
      </c>
      <c r="D116" s="18" t="s">
        <v>264</v>
      </c>
      <c r="E116" s="18" t="s">
        <v>265</v>
      </c>
      <c r="F116" s="20">
        <v>11898</v>
      </c>
      <c r="G116" s="20">
        <f t="shared" si="12"/>
        <v>1020610.44</v>
      </c>
    </row>
    <row r="117" s="1" customFormat="1" ht="16.5" spans="1:7">
      <c r="A117" s="16" t="s">
        <v>266</v>
      </c>
      <c r="B117" s="16" t="s">
        <v>267</v>
      </c>
      <c r="C117" s="23">
        <v>85.78</v>
      </c>
      <c r="D117" s="18" t="s">
        <v>268</v>
      </c>
      <c r="E117" s="18" t="s">
        <v>269</v>
      </c>
      <c r="F117" s="20">
        <v>12500</v>
      </c>
      <c r="G117" s="20">
        <f t="shared" si="12"/>
        <v>1072250</v>
      </c>
    </row>
    <row r="118" s="1" customFormat="1" ht="16.5" spans="1:7">
      <c r="A118" s="16" t="s">
        <v>270</v>
      </c>
      <c r="B118" s="16" t="s">
        <v>271</v>
      </c>
      <c r="C118" s="23">
        <v>96.96</v>
      </c>
      <c r="D118" s="18" t="s">
        <v>272</v>
      </c>
      <c r="E118" s="18" t="s">
        <v>273</v>
      </c>
      <c r="F118" s="20">
        <v>12497</v>
      </c>
      <c r="G118" s="20">
        <f t="shared" si="12"/>
        <v>1211709.12</v>
      </c>
    </row>
    <row r="119" s="1" customFormat="1" ht="16.5" spans="1:7">
      <c r="A119" s="16" t="s">
        <v>274</v>
      </c>
      <c r="B119" s="16" t="s">
        <v>275</v>
      </c>
      <c r="C119" s="23">
        <v>96.26</v>
      </c>
      <c r="D119" s="29" t="s">
        <v>276</v>
      </c>
      <c r="E119" s="29" t="s">
        <v>277</v>
      </c>
      <c r="F119" s="20">
        <v>12600</v>
      </c>
      <c r="G119" s="20">
        <f t="shared" si="12"/>
        <v>1212876</v>
      </c>
    </row>
    <row r="120" s="1" customFormat="1" ht="16.5" spans="1:7">
      <c r="A120" s="16" t="s">
        <v>278</v>
      </c>
      <c r="B120" s="16" t="s">
        <v>279</v>
      </c>
      <c r="C120" s="23">
        <v>140.55</v>
      </c>
      <c r="D120" s="18" t="s">
        <v>280</v>
      </c>
      <c r="E120" s="18" t="s">
        <v>281</v>
      </c>
      <c r="F120" s="20">
        <v>11000</v>
      </c>
      <c r="G120" s="20">
        <f t="shared" si="12"/>
        <v>1546050</v>
      </c>
    </row>
    <row r="121" s="1" customFormat="1" ht="16.5" spans="1:7">
      <c r="A121" s="16" t="s">
        <v>1057</v>
      </c>
      <c r="B121" s="16" t="s">
        <v>1058</v>
      </c>
      <c r="C121" s="23">
        <v>140.55</v>
      </c>
      <c r="D121" s="23"/>
      <c r="E121" s="23"/>
      <c r="F121" s="20"/>
      <c r="G121" s="20">
        <f>483500+728569</f>
        <v>1212069</v>
      </c>
    </row>
    <row r="122" s="1" customFormat="1" ht="16.5" spans="1:7">
      <c r="A122" s="16" t="s">
        <v>282</v>
      </c>
      <c r="B122" s="16" t="s">
        <v>283</v>
      </c>
      <c r="C122" s="23">
        <v>96.26</v>
      </c>
      <c r="D122" s="23" t="s">
        <v>284</v>
      </c>
      <c r="E122" s="18" t="s">
        <v>285</v>
      </c>
      <c r="F122" s="20">
        <v>12500</v>
      </c>
      <c r="G122" s="20">
        <f t="shared" ref="G122:G124" si="13">C122*F122</f>
        <v>1203250</v>
      </c>
    </row>
    <row r="123" s="1" customFormat="1" ht="16.5" spans="1:7">
      <c r="A123" s="16" t="s">
        <v>286</v>
      </c>
      <c r="B123" s="16" t="s">
        <v>287</v>
      </c>
      <c r="C123" s="23">
        <v>96.96</v>
      </c>
      <c r="D123" s="18" t="s">
        <v>288</v>
      </c>
      <c r="E123" s="18" t="s">
        <v>289</v>
      </c>
      <c r="F123" s="20">
        <v>12600</v>
      </c>
      <c r="G123" s="20">
        <f t="shared" si="13"/>
        <v>1221696</v>
      </c>
    </row>
    <row r="124" s="1" customFormat="1" ht="16.5" spans="1:7">
      <c r="A124" s="16" t="s">
        <v>290</v>
      </c>
      <c r="B124" s="16" t="s">
        <v>291</v>
      </c>
      <c r="C124" s="23">
        <v>85.78</v>
      </c>
      <c r="D124" s="18" t="s">
        <v>34</v>
      </c>
      <c r="E124" s="18" t="s">
        <v>292</v>
      </c>
      <c r="F124" s="20">
        <v>11462</v>
      </c>
      <c r="G124" s="20">
        <f t="shared" si="13"/>
        <v>983210.36</v>
      </c>
    </row>
    <row r="125" s="1" customFormat="1" ht="16.5" spans="1:7">
      <c r="A125" s="16" t="s">
        <v>1132</v>
      </c>
      <c r="B125" s="16" t="s">
        <v>1133</v>
      </c>
      <c r="C125" s="23">
        <v>85.78</v>
      </c>
      <c r="D125" s="23"/>
      <c r="E125" s="23"/>
      <c r="F125" s="20"/>
      <c r="G125" s="20">
        <v>668469</v>
      </c>
    </row>
    <row r="126" s="1" customFormat="1" ht="16.5" spans="1:7">
      <c r="A126" s="16" t="s">
        <v>976</v>
      </c>
      <c r="B126" s="16" t="s">
        <v>977</v>
      </c>
      <c r="C126" s="23">
        <v>96.96</v>
      </c>
      <c r="D126" s="23"/>
      <c r="E126" s="23"/>
      <c r="F126" s="20"/>
      <c r="G126" s="20">
        <v>731091</v>
      </c>
    </row>
    <row r="127" s="1" customFormat="1" ht="16.5" spans="1:7">
      <c r="A127" s="16" t="s">
        <v>1063</v>
      </c>
      <c r="B127" s="16" t="s">
        <v>1064</v>
      </c>
      <c r="C127" s="23">
        <v>96.26</v>
      </c>
      <c r="D127" s="23"/>
      <c r="E127" s="23"/>
      <c r="F127" s="20"/>
      <c r="G127" s="20">
        <v>748539</v>
      </c>
    </row>
    <row r="128" s="1" customFormat="1" ht="16.5" spans="1:7">
      <c r="A128" s="16" t="s">
        <v>293</v>
      </c>
      <c r="B128" s="16" t="s">
        <v>294</v>
      </c>
      <c r="C128" s="23">
        <v>140.55</v>
      </c>
      <c r="D128" s="30" t="s">
        <v>295</v>
      </c>
      <c r="E128" s="31" t="s">
        <v>296</v>
      </c>
      <c r="F128" s="20">
        <v>11800</v>
      </c>
      <c r="G128" s="20">
        <f t="shared" ref="G128:G130" si="14">C128*F128</f>
        <v>1658490</v>
      </c>
    </row>
    <row r="129" s="1" customFormat="1" ht="16.5" spans="1:7">
      <c r="A129" s="16" t="s">
        <v>297</v>
      </c>
      <c r="B129" s="16" t="s">
        <v>298</v>
      </c>
      <c r="C129" s="23">
        <v>140.55</v>
      </c>
      <c r="D129" s="18" t="s">
        <v>299</v>
      </c>
      <c r="E129" s="18" t="s">
        <v>300</v>
      </c>
      <c r="F129" s="20">
        <v>11557.13</v>
      </c>
      <c r="G129" s="20">
        <f t="shared" si="14"/>
        <v>1624354.6215</v>
      </c>
    </row>
    <row r="130" s="1" customFormat="1" ht="16.5" spans="1:7">
      <c r="A130" s="16" t="s">
        <v>301</v>
      </c>
      <c r="B130" s="16" t="s">
        <v>302</v>
      </c>
      <c r="C130" s="23">
        <v>96.26</v>
      </c>
      <c r="D130" s="18" t="s">
        <v>303</v>
      </c>
      <c r="E130" s="18" t="s">
        <v>304</v>
      </c>
      <c r="F130" s="20">
        <v>11900</v>
      </c>
      <c r="G130" s="20">
        <f t="shared" si="14"/>
        <v>1145494</v>
      </c>
    </row>
    <row r="131" s="1" customFormat="1" ht="16.5" spans="1:7">
      <c r="A131" s="16" t="s">
        <v>958</v>
      </c>
      <c r="B131" s="16" t="s">
        <v>1202</v>
      </c>
      <c r="C131" s="23">
        <v>96.96</v>
      </c>
      <c r="D131" s="23"/>
      <c r="E131" s="23"/>
      <c r="F131" s="20"/>
      <c r="G131" s="20">
        <v>748625</v>
      </c>
    </row>
    <row r="132" s="1" customFormat="1" ht="16.5" spans="1:7">
      <c r="A132" s="16" t="s">
        <v>305</v>
      </c>
      <c r="B132" s="18" t="s">
        <v>306</v>
      </c>
      <c r="C132" s="23">
        <v>85.78</v>
      </c>
      <c r="D132" s="18" t="s">
        <v>214</v>
      </c>
      <c r="E132" s="18" t="s">
        <v>307</v>
      </c>
      <c r="F132" s="24">
        <v>11815</v>
      </c>
      <c r="G132" s="20">
        <f t="shared" ref="G132:G137" si="15">C132*F132</f>
        <v>1013490.7</v>
      </c>
    </row>
    <row r="133" s="1" customFormat="1" ht="16.5" spans="1:7">
      <c r="A133" s="16" t="s">
        <v>1103</v>
      </c>
      <c r="B133" s="16" t="s">
        <v>1104</v>
      </c>
      <c r="C133" s="23">
        <v>85.78</v>
      </c>
      <c r="D133" s="23"/>
      <c r="E133" s="23"/>
      <c r="F133" s="20"/>
      <c r="G133" s="20">
        <v>670706</v>
      </c>
    </row>
    <row r="134" s="1" customFormat="1" ht="16.5" spans="1:7">
      <c r="A134" s="16" t="s">
        <v>308</v>
      </c>
      <c r="B134" s="16" t="s">
        <v>309</v>
      </c>
      <c r="C134" s="23">
        <v>96.96</v>
      </c>
      <c r="D134" s="18" t="s">
        <v>109</v>
      </c>
      <c r="E134" s="18" t="s">
        <v>310</v>
      </c>
      <c r="F134" s="20">
        <v>12028</v>
      </c>
      <c r="G134" s="20">
        <f t="shared" si="15"/>
        <v>1166234.88</v>
      </c>
    </row>
    <row r="135" s="1" customFormat="1" ht="16.5" spans="1:7">
      <c r="A135" s="16" t="s">
        <v>311</v>
      </c>
      <c r="B135" s="16" t="s">
        <v>312</v>
      </c>
      <c r="C135" s="23">
        <v>96.26</v>
      </c>
      <c r="D135" s="18" t="s">
        <v>313</v>
      </c>
      <c r="E135" s="18" t="s">
        <v>314</v>
      </c>
      <c r="F135" s="20">
        <v>12000</v>
      </c>
      <c r="G135" s="20">
        <f t="shared" si="15"/>
        <v>1155120</v>
      </c>
    </row>
    <row r="136" s="1" customFormat="1" ht="16.5" spans="1:7">
      <c r="A136" s="16" t="s">
        <v>315</v>
      </c>
      <c r="B136" s="18" t="s">
        <v>316</v>
      </c>
      <c r="C136" s="23">
        <v>140.55</v>
      </c>
      <c r="D136" s="18" t="s">
        <v>317</v>
      </c>
      <c r="E136" s="18" t="s">
        <v>318</v>
      </c>
      <c r="F136" s="20">
        <v>11800</v>
      </c>
      <c r="G136" s="20">
        <f t="shared" si="15"/>
        <v>1658490</v>
      </c>
    </row>
    <row r="137" s="1" customFormat="1" ht="16.5" spans="1:7">
      <c r="A137" s="16" t="s">
        <v>319</v>
      </c>
      <c r="B137" s="16" t="s">
        <v>320</v>
      </c>
      <c r="C137" s="23">
        <v>140.55</v>
      </c>
      <c r="D137" s="18" t="s">
        <v>321</v>
      </c>
      <c r="E137" s="18" t="s">
        <v>322</v>
      </c>
      <c r="F137" s="20">
        <v>11889</v>
      </c>
      <c r="G137" s="20">
        <f t="shared" si="15"/>
        <v>1670998.95</v>
      </c>
    </row>
    <row r="138" s="1" customFormat="1" ht="16.5" spans="1:7">
      <c r="A138" s="16" t="s">
        <v>1039</v>
      </c>
      <c r="B138" s="16" t="s">
        <v>1040</v>
      </c>
      <c r="C138" s="23">
        <v>96.26</v>
      </c>
      <c r="D138" s="23"/>
      <c r="E138" s="23"/>
      <c r="F138" s="20"/>
      <c r="G138" s="20">
        <v>742715</v>
      </c>
    </row>
    <row r="139" s="1" customFormat="1" ht="16.5" spans="1:7">
      <c r="A139" s="16" t="s">
        <v>323</v>
      </c>
      <c r="B139" s="16" t="s">
        <v>324</v>
      </c>
      <c r="C139" s="23">
        <v>96.96</v>
      </c>
      <c r="D139" s="18" t="s">
        <v>325</v>
      </c>
      <c r="E139" s="18" t="s">
        <v>326</v>
      </c>
      <c r="F139" s="20">
        <v>12500</v>
      </c>
      <c r="G139" s="20">
        <f t="shared" ref="G139:G144" si="16">C139*F139</f>
        <v>1212000</v>
      </c>
    </row>
    <row r="140" s="1" customFormat="1" ht="16.5" spans="1:7">
      <c r="A140" s="16" t="s">
        <v>1109</v>
      </c>
      <c r="B140" s="16" t="s">
        <v>1203</v>
      </c>
      <c r="C140" s="23">
        <v>85.78</v>
      </c>
      <c r="D140" s="23"/>
      <c r="E140" s="23"/>
      <c r="F140" s="20"/>
      <c r="G140" s="20">
        <v>661759</v>
      </c>
    </row>
    <row r="141" s="1" customFormat="1" ht="16.5" spans="1:7">
      <c r="A141" s="16" t="s">
        <v>1140</v>
      </c>
      <c r="B141" s="16" t="s">
        <v>1141</v>
      </c>
      <c r="C141" s="23">
        <v>85.78</v>
      </c>
      <c r="D141" s="23"/>
      <c r="E141" s="23"/>
      <c r="F141" s="20"/>
      <c r="G141" s="20">
        <v>661759</v>
      </c>
    </row>
    <row r="142" s="1" customFormat="1" ht="16.5" spans="1:7">
      <c r="A142" s="16" t="s">
        <v>327</v>
      </c>
      <c r="B142" s="16" t="s">
        <v>328</v>
      </c>
      <c r="C142" s="23">
        <v>96.96</v>
      </c>
      <c r="D142" s="18" t="s">
        <v>272</v>
      </c>
      <c r="E142" s="18" t="s">
        <v>329</v>
      </c>
      <c r="F142" s="20">
        <v>12497</v>
      </c>
      <c r="G142" s="20">
        <f t="shared" si="16"/>
        <v>1211709.12</v>
      </c>
    </row>
    <row r="143" s="1" customFormat="1" ht="16.5" spans="1:7">
      <c r="A143" s="16" t="s">
        <v>330</v>
      </c>
      <c r="B143" s="16" t="s">
        <v>331</v>
      </c>
      <c r="C143" s="23">
        <v>96.26</v>
      </c>
      <c r="D143" s="18" t="s">
        <v>97</v>
      </c>
      <c r="E143" s="18" t="s">
        <v>332</v>
      </c>
      <c r="F143" s="20">
        <v>12496</v>
      </c>
      <c r="G143" s="20">
        <f t="shared" si="16"/>
        <v>1202864.96</v>
      </c>
    </row>
    <row r="144" s="1" customFormat="1" ht="16.5" spans="1:7">
      <c r="A144" s="16" t="s">
        <v>333</v>
      </c>
      <c r="B144" s="18" t="s">
        <v>334</v>
      </c>
      <c r="C144" s="23">
        <v>140.55</v>
      </c>
      <c r="D144" s="18" t="s">
        <v>335</v>
      </c>
      <c r="E144" s="31" t="s">
        <v>336</v>
      </c>
      <c r="F144" s="20">
        <v>11700</v>
      </c>
      <c r="G144" s="20">
        <f t="shared" si="16"/>
        <v>1644435</v>
      </c>
    </row>
    <row r="145" s="1" customFormat="1" ht="16.5" spans="1:7">
      <c r="A145" s="16" t="s">
        <v>995</v>
      </c>
      <c r="B145" s="16" t="s">
        <v>1204</v>
      </c>
      <c r="C145" s="23">
        <v>140.55</v>
      </c>
      <c r="D145" s="23"/>
      <c r="E145" s="23"/>
      <c r="F145" s="20"/>
      <c r="G145" s="20">
        <f>479250+751130</f>
        <v>1230380</v>
      </c>
    </row>
    <row r="146" s="1" customFormat="1" ht="16.5" spans="1:7">
      <c r="A146" s="16" t="s">
        <v>1077</v>
      </c>
      <c r="B146" s="16" t="s">
        <v>1205</v>
      </c>
      <c r="C146" s="23">
        <v>96.26</v>
      </c>
      <c r="D146" s="23"/>
      <c r="E146" s="23"/>
      <c r="F146" s="20"/>
      <c r="G146" s="20">
        <v>748539</v>
      </c>
    </row>
    <row r="147" s="1" customFormat="1" ht="16.5" spans="1:7">
      <c r="A147" s="16" t="s">
        <v>960</v>
      </c>
      <c r="B147" s="16" t="s">
        <v>961</v>
      </c>
      <c r="C147" s="23">
        <v>96.96</v>
      </c>
      <c r="D147" s="23"/>
      <c r="E147" s="23"/>
      <c r="F147" s="20"/>
      <c r="G147" s="20">
        <v>745285</v>
      </c>
    </row>
    <row r="148" s="1" customFormat="1" ht="16.5" spans="1:7">
      <c r="A148" s="16" t="s">
        <v>1107</v>
      </c>
      <c r="B148" s="16" t="s">
        <v>1108</v>
      </c>
      <c r="C148" s="23">
        <v>85.78</v>
      </c>
      <c r="D148" s="23"/>
      <c r="E148" s="23"/>
      <c r="F148" s="20"/>
      <c r="G148" s="20">
        <v>665487</v>
      </c>
    </row>
    <row r="149" s="1" customFormat="1" ht="16.5" spans="1:7">
      <c r="A149" s="16" t="s">
        <v>337</v>
      </c>
      <c r="B149" s="16" t="s">
        <v>338</v>
      </c>
      <c r="C149" s="23">
        <v>85.78</v>
      </c>
      <c r="D149" s="18" t="s">
        <v>339</v>
      </c>
      <c r="E149" s="18" t="s">
        <v>340</v>
      </c>
      <c r="F149" s="20">
        <v>12500</v>
      </c>
      <c r="G149" s="20">
        <f t="shared" ref="G149:G153" si="17">C149*F149</f>
        <v>1072250</v>
      </c>
    </row>
    <row r="150" s="1" customFormat="1" ht="16.5" spans="1:7">
      <c r="A150" s="16" t="s">
        <v>926</v>
      </c>
      <c r="B150" s="16" t="s">
        <v>927</v>
      </c>
      <c r="C150" s="23">
        <v>96.96</v>
      </c>
      <c r="D150" s="23"/>
      <c r="E150" s="23"/>
      <c r="F150" s="20"/>
      <c r="G150" s="20">
        <v>745475</v>
      </c>
    </row>
    <row r="151" s="1" customFormat="1" ht="16.5" spans="1:7">
      <c r="A151" s="16" t="s">
        <v>1075</v>
      </c>
      <c r="B151" s="16" t="s">
        <v>1076</v>
      </c>
      <c r="C151" s="23">
        <v>96.26</v>
      </c>
      <c r="D151" s="23"/>
      <c r="E151" s="23"/>
      <c r="F151" s="20"/>
      <c r="G151" s="20">
        <v>746875</v>
      </c>
    </row>
    <row r="152" s="1" customFormat="1" ht="16.5" spans="1:7">
      <c r="A152" s="16" t="s">
        <v>341</v>
      </c>
      <c r="B152" s="16" t="s">
        <v>342</v>
      </c>
      <c r="C152" s="23">
        <v>140.55</v>
      </c>
      <c r="D152" s="32" t="s">
        <v>343</v>
      </c>
      <c r="E152" s="33" t="s">
        <v>344</v>
      </c>
      <c r="F152" s="20">
        <v>11250</v>
      </c>
      <c r="G152" s="20">
        <f t="shared" si="17"/>
        <v>1581187.5</v>
      </c>
    </row>
    <row r="153" s="1" customFormat="1" ht="16.5" spans="1:7">
      <c r="A153" s="16" t="s">
        <v>345</v>
      </c>
      <c r="B153" s="16" t="s">
        <v>346</v>
      </c>
      <c r="C153" s="23">
        <v>140.55</v>
      </c>
      <c r="D153" s="18" t="s">
        <v>62</v>
      </c>
      <c r="E153" s="18" t="s">
        <v>347</v>
      </c>
      <c r="F153" s="20">
        <v>11000</v>
      </c>
      <c r="G153" s="20">
        <f t="shared" si="17"/>
        <v>1546050</v>
      </c>
    </row>
    <row r="154" s="1" customFormat="1" ht="16.5" spans="1:7">
      <c r="A154" s="16" t="s">
        <v>1011</v>
      </c>
      <c r="B154" s="16" t="s">
        <v>1206</v>
      </c>
      <c r="C154" s="23">
        <v>96.26</v>
      </c>
      <c r="D154" s="23"/>
      <c r="E154" s="23"/>
      <c r="F154" s="20"/>
      <c r="G154" s="20">
        <v>742715</v>
      </c>
    </row>
    <row r="155" s="1" customFormat="1" ht="16.5" spans="1:7">
      <c r="A155" s="16" t="s">
        <v>978</v>
      </c>
      <c r="B155" s="16" t="s">
        <v>979</v>
      </c>
      <c r="C155" s="23">
        <v>96.96</v>
      </c>
      <c r="D155" s="23"/>
      <c r="E155" s="23"/>
      <c r="F155" s="20"/>
      <c r="G155" s="20">
        <v>741110</v>
      </c>
    </row>
    <row r="156" s="1" customFormat="1" ht="16.5" spans="1:7">
      <c r="A156" s="16" t="s">
        <v>1101</v>
      </c>
      <c r="B156" s="16" t="s">
        <v>1102</v>
      </c>
      <c r="C156" s="23">
        <v>85.78</v>
      </c>
      <c r="D156" s="23"/>
      <c r="E156" s="23"/>
      <c r="F156" s="20"/>
      <c r="G156" s="20">
        <v>669215</v>
      </c>
    </row>
    <row r="157" s="1" customFormat="1" ht="16.5" spans="1:7">
      <c r="A157" s="16" t="s">
        <v>1119</v>
      </c>
      <c r="B157" s="16" t="s">
        <v>1120</v>
      </c>
      <c r="C157" s="23">
        <v>85.78</v>
      </c>
      <c r="D157" s="23"/>
      <c r="E157" s="23"/>
      <c r="F157" s="20"/>
      <c r="G157" s="20">
        <v>668469</v>
      </c>
    </row>
    <row r="158" s="1" customFormat="1" ht="16.5" spans="1:7">
      <c r="A158" s="16" t="s">
        <v>348</v>
      </c>
      <c r="B158" s="16" t="s">
        <v>349</v>
      </c>
      <c r="C158" s="23">
        <v>96.96</v>
      </c>
      <c r="D158" s="18" t="s">
        <v>173</v>
      </c>
      <c r="E158" s="18" t="s">
        <v>350</v>
      </c>
      <c r="F158" s="20">
        <v>12479</v>
      </c>
      <c r="G158" s="20">
        <f t="shared" ref="G158:G161" si="18">C158*F158</f>
        <v>1209963.84</v>
      </c>
    </row>
    <row r="159" s="1" customFormat="1" ht="16.5" spans="1:7">
      <c r="A159" s="16" t="s">
        <v>351</v>
      </c>
      <c r="B159" s="16" t="s">
        <v>352</v>
      </c>
      <c r="C159" s="23">
        <v>96.26</v>
      </c>
      <c r="D159" s="23" t="s">
        <v>353</v>
      </c>
      <c r="E159" s="23" t="s">
        <v>354</v>
      </c>
      <c r="F159" s="20">
        <v>11800</v>
      </c>
      <c r="G159" s="20">
        <f t="shared" si="18"/>
        <v>1135868</v>
      </c>
    </row>
    <row r="160" s="1" customFormat="1" ht="16.5" spans="1:7">
      <c r="A160" s="16" t="s">
        <v>355</v>
      </c>
      <c r="B160" s="16" t="s">
        <v>356</v>
      </c>
      <c r="C160" s="23">
        <v>140.55</v>
      </c>
      <c r="D160" s="18" t="s">
        <v>357</v>
      </c>
      <c r="E160" s="34" t="s">
        <v>358</v>
      </c>
      <c r="F160" s="20">
        <v>11000</v>
      </c>
      <c r="G160" s="20">
        <f t="shared" si="18"/>
        <v>1546050</v>
      </c>
    </row>
    <row r="161" s="1" customFormat="1" ht="16.5" spans="1:7">
      <c r="A161" s="16" t="s">
        <v>359</v>
      </c>
      <c r="B161" s="16" t="s">
        <v>360</v>
      </c>
      <c r="C161" s="23">
        <v>140.55</v>
      </c>
      <c r="D161" s="23" t="s">
        <v>361</v>
      </c>
      <c r="E161" s="18" t="s">
        <v>362</v>
      </c>
      <c r="F161" s="20">
        <v>11000</v>
      </c>
      <c r="G161" s="20">
        <f t="shared" si="18"/>
        <v>1546050</v>
      </c>
    </row>
    <row r="162" s="1" customFormat="1" ht="16.5" spans="1:7">
      <c r="A162" s="16" t="s">
        <v>1025</v>
      </c>
      <c r="B162" s="16" t="s">
        <v>1026</v>
      </c>
      <c r="C162" s="23">
        <v>96.26</v>
      </c>
      <c r="D162" s="23"/>
      <c r="E162" s="23"/>
      <c r="F162" s="20"/>
      <c r="G162" s="20">
        <v>742715</v>
      </c>
    </row>
    <row r="163" s="1" customFormat="1" ht="16.5" spans="1:7">
      <c r="A163" s="16" t="s">
        <v>989</v>
      </c>
      <c r="B163" s="16" t="s">
        <v>990</v>
      </c>
      <c r="C163" s="23">
        <v>96.96</v>
      </c>
      <c r="D163" s="23"/>
      <c r="E163" s="23"/>
      <c r="F163" s="20"/>
      <c r="G163" s="20">
        <v>731091</v>
      </c>
    </row>
    <row r="164" s="1" customFormat="1" ht="16.5" spans="1:7">
      <c r="A164" s="16" t="s">
        <v>1125</v>
      </c>
      <c r="B164" s="16" t="s">
        <v>1126</v>
      </c>
      <c r="C164" s="23">
        <v>85.78</v>
      </c>
      <c r="D164" s="23"/>
      <c r="E164" s="23"/>
      <c r="F164" s="20"/>
      <c r="G164" s="20">
        <v>652812</v>
      </c>
    </row>
    <row r="165" s="1" customFormat="1" ht="16.5" spans="1:7">
      <c r="A165" s="16" t="s">
        <v>1149</v>
      </c>
      <c r="B165" s="16" t="s">
        <v>1150</v>
      </c>
      <c r="C165" s="23">
        <v>85.78</v>
      </c>
      <c r="D165" s="23"/>
      <c r="E165" s="23"/>
      <c r="F165" s="20"/>
      <c r="G165" s="20">
        <v>661759</v>
      </c>
    </row>
    <row r="166" s="1" customFormat="1" ht="16.5" spans="1:7">
      <c r="A166" s="16" t="s">
        <v>997</v>
      </c>
      <c r="B166" s="16" t="s">
        <v>998</v>
      </c>
      <c r="C166" s="23">
        <v>96.96</v>
      </c>
      <c r="D166" s="23"/>
      <c r="E166" s="23"/>
      <c r="F166" s="20"/>
      <c r="G166" s="20">
        <v>745285</v>
      </c>
    </row>
    <row r="167" s="1" customFormat="1" ht="16.5" spans="1:7">
      <c r="A167" s="16" t="s">
        <v>363</v>
      </c>
      <c r="B167" s="16" t="s">
        <v>364</v>
      </c>
      <c r="C167" s="23">
        <v>96.26</v>
      </c>
      <c r="D167" s="35" t="s">
        <v>365</v>
      </c>
      <c r="E167" s="18" t="s">
        <v>366</v>
      </c>
      <c r="F167" s="20">
        <v>12200</v>
      </c>
      <c r="G167" s="20">
        <f t="shared" ref="G167:G169" si="19">C167*F167</f>
        <v>1174372</v>
      </c>
    </row>
    <row r="168" s="1" customFormat="1" ht="16.5" spans="1:7">
      <c r="A168" s="16" t="s">
        <v>367</v>
      </c>
      <c r="B168" s="16" t="s">
        <v>368</v>
      </c>
      <c r="C168" s="23">
        <v>140.55</v>
      </c>
      <c r="D168" s="18" t="s">
        <v>369</v>
      </c>
      <c r="E168" s="18" t="s">
        <v>370</v>
      </c>
      <c r="F168" s="20">
        <v>11000</v>
      </c>
      <c r="G168" s="20">
        <f t="shared" si="19"/>
        <v>1546050</v>
      </c>
    </row>
    <row r="169" s="1" customFormat="1" ht="16.5" spans="1:7">
      <c r="A169" s="16" t="s">
        <v>371</v>
      </c>
      <c r="B169" s="16" t="s">
        <v>372</v>
      </c>
      <c r="C169" s="23">
        <v>140.55</v>
      </c>
      <c r="D169" s="18" t="s">
        <v>66</v>
      </c>
      <c r="E169" s="18" t="s">
        <v>373</v>
      </c>
      <c r="F169" s="20">
        <v>11500</v>
      </c>
      <c r="G169" s="20">
        <f t="shared" si="19"/>
        <v>1616325</v>
      </c>
    </row>
    <row r="170" s="1" customFormat="1" ht="16.5" spans="1:7">
      <c r="A170" s="16" t="s">
        <v>1013</v>
      </c>
      <c r="B170" s="16" t="s">
        <v>1014</v>
      </c>
      <c r="C170" s="23">
        <v>96.26</v>
      </c>
      <c r="D170" s="23"/>
      <c r="E170" s="23"/>
      <c r="F170" s="20"/>
      <c r="G170" s="20">
        <v>734613</v>
      </c>
    </row>
    <row r="171" s="1" customFormat="1" ht="16.5" spans="1:7">
      <c r="A171" s="16" t="s">
        <v>1207</v>
      </c>
      <c r="B171" s="36" t="s">
        <v>1208</v>
      </c>
      <c r="C171" s="23">
        <v>96.96</v>
      </c>
      <c r="D171" s="23" t="s">
        <v>1209</v>
      </c>
      <c r="E171" s="37" t="s">
        <v>1210</v>
      </c>
      <c r="F171" s="20">
        <v>11800</v>
      </c>
      <c r="G171" s="20">
        <f>F171*C171</f>
        <v>1144128</v>
      </c>
    </row>
    <row r="172" s="1" customFormat="1" ht="16.5" spans="1:7">
      <c r="A172" s="16" t="s">
        <v>1155</v>
      </c>
      <c r="B172" s="16" t="s">
        <v>1156</v>
      </c>
      <c r="C172" s="23">
        <v>85.78</v>
      </c>
      <c r="D172" s="23"/>
      <c r="E172" s="23"/>
      <c r="F172" s="20"/>
      <c r="G172" s="20">
        <v>669215</v>
      </c>
    </row>
    <row r="173" s="1" customFormat="1" ht="16.5" spans="1:7">
      <c r="A173" s="16" t="s">
        <v>1144</v>
      </c>
      <c r="B173" s="16" t="s">
        <v>1139</v>
      </c>
      <c r="C173" s="23">
        <v>85.78</v>
      </c>
      <c r="D173" s="23"/>
      <c r="E173" s="23"/>
      <c r="F173" s="20"/>
      <c r="G173" s="20">
        <v>670706</v>
      </c>
    </row>
    <row r="174" s="1" customFormat="1" ht="16.5" spans="1:7">
      <c r="A174" s="16" t="s">
        <v>374</v>
      </c>
      <c r="B174" s="16" t="s">
        <v>375</v>
      </c>
      <c r="C174" s="23">
        <v>96.96</v>
      </c>
      <c r="D174" s="23" t="s">
        <v>376</v>
      </c>
      <c r="E174" s="23" t="s">
        <v>377</v>
      </c>
      <c r="F174" s="20">
        <v>11700</v>
      </c>
      <c r="G174" s="20">
        <f t="shared" ref="G174:G177" si="20">C174*F174</f>
        <v>1134432</v>
      </c>
    </row>
    <row r="175" s="1" customFormat="1" ht="16.5" spans="1:7">
      <c r="A175" s="16" t="s">
        <v>1027</v>
      </c>
      <c r="B175" s="16" t="s">
        <v>1028</v>
      </c>
      <c r="C175" s="23">
        <v>96.26</v>
      </c>
      <c r="D175" s="23"/>
      <c r="E175" s="23"/>
      <c r="F175" s="20"/>
      <c r="G175" s="20">
        <v>738554</v>
      </c>
    </row>
    <row r="176" s="1" customFormat="1" ht="16.5" spans="1:7">
      <c r="A176" s="16" t="s">
        <v>984</v>
      </c>
      <c r="B176" s="16" t="s">
        <v>1211</v>
      </c>
      <c r="C176" s="23">
        <v>140.55</v>
      </c>
      <c r="D176" s="23" t="s">
        <v>1212</v>
      </c>
      <c r="E176" s="37" t="s">
        <v>1213</v>
      </c>
      <c r="F176" s="20">
        <v>11800</v>
      </c>
      <c r="G176" s="20">
        <f t="shared" si="20"/>
        <v>1658490</v>
      </c>
    </row>
    <row r="177" s="1" customFormat="1" ht="16.5" spans="1:7">
      <c r="A177" s="16" t="s">
        <v>378</v>
      </c>
      <c r="B177" s="16" t="s">
        <v>379</v>
      </c>
      <c r="C177" s="23">
        <v>140.55</v>
      </c>
      <c r="D177" s="18" t="s">
        <v>380</v>
      </c>
      <c r="E177" s="18" t="s">
        <v>381</v>
      </c>
      <c r="F177" s="20">
        <v>11000</v>
      </c>
      <c r="G177" s="20">
        <f t="shared" si="20"/>
        <v>1546050</v>
      </c>
    </row>
    <row r="178" s="1" customFormat="1" ht="16.5" spans="1:7">
      <c r="A178" s="16" t="s">
        <v>1015</v>
      </c>
      <c r="B178" s="16" t="s">
        <v>1214</v>
      </c>
      <c r="C178" s="23">
        <v>96.26</v>
      </c>
      <c r="D178" s="23"/>
      <c r="E178" s="23"/>
      <c r="F178" s="20"/>
      <c r="G178" s="20">
        <v>728569</v>
      </c>
    </row>
    <row r="179" s="1" customFormat="1" ht="16.5" spans="1:7">
      <c r="A179" s="16" t="s">
        <v>972</v>
      </c>
      <c r="B179" s="16" t="s">
        <v>1215</v>
      </c>
      <c r="C179" s="23">
        <v>96.96</v>
      </c>
      <c r="D179" s="23"/>
      <c r="E179" s="23"/>
      <c r="F179" s="20"/>
      <c r="G179" s="20">
        <v>745178</v>
      </c>
    </row>
    <row r="180" s="1" customFormat="1" ht="16.5" spans="1:7">
      <c r="A180" s="16" t="s">
        <v>1160</v>
      </c>
      <c r="B180" s="16" t="s">
        <v>1161</v>
      </c>
      <c r="C180" s="23">
        <v>85.78</v>
      </c>
      <c r="D180" s="23"/>
      <c r="E180" s="23"/>
      <c r="F180" s="20"/>
      <c r="G180" s="20">
        <v>665487</v>
      </c>
    </row>
    <row r="181" s="1" customFormat="1" ht="16.5" spans="1:7">
      <c r="A181" s="16" t="s">
        <v>1092</v>
      </c>
      <c r="B181" s="16" t="s">
        <v>1093</v>
      </c>
      <c r="C181" s="23">
        <v>85.78</v>
      </c>
      <c r="D181" s="23"/>
      <c r="E181" s="23"/>
      <c r="F181" s="20"/>
      <c r="G181" s="20">
        <v>668469</v>
      </c>
    </row>
    <row r="182" s="1" customFormat="1" ht="16.5" spans="1:7">
      <c r="A182" s="16" t="s">
        <v>946</v>
      </c>
      <c r="B182" s="16" t="s">
        <v>947</v>
      </c>
      <c r="C182" s="23">
        <v>96.96</v>
      </c>
      <c r="D182" s="23"/>
      <c r="E182" s="23"/>
      <c r="F182" s="20"/>
      <c r="G182" s="20">
        <v>745285</v>
      </c>
    </row>
    <row r="183" s="1" customFormat="1" ht="16.5" spans="1:7">
      <c r="A183" s="16" t="s">
        <v>1033</v>
      </c>
      <c r="B183" s="16" t="s">
        <v>1034</v>
      </c>
      <c r="C183" s="23">
        <v>96.26</v>
      </c>
      <c r="D183" s="23"/>
      <c r="E183" s="23"/>
      <c r="F183" s="20"/>
      <c r="G183" s="20">
        <v>746875</v>
      </c>
    </row>
    <row r="184" s="1" customFormat="1" ht="16.5" spans="1:7">
      <c r="A184" s="16" t="s">
        <v>382</v>
      </c>
      <c r="B184" s="16" t="s">
        <v>383</v>
      </c>
      <c r="C184" s="23">
        <v>140.55</v>
      </c>
      <c r="D184" s="18" t="s">
        <v>384</v>
      </c>
      <c r="E184" s="18" t="s">
        <v>385</v>
      </c>
      <c r="F184" s="20">
        <v>11000</v>
      </c>
      <c r="G184" s="20">
        <f>C184*F184</f>
        <v>1546050</v>
      </c>
    </row>
    <row r="185" s="1" customFormat="1" ht="16.5" spans="1:7">
      <c r="A185" s="16" t="s">
        <v>386</v>
      </c>
      <c r="B185" s="18" t="s">
        <v>387</v>
      </c>
      <c r="C185" s="23">
        <v>140.55</v>
      </c>
      <c r="D185" s="18" t="s">
        <v>66</v>
      </c>
      <c r="E185" s="18" t="s">
        <v>388</v>
      </c>
      <c r="F185" s="20">
        <v>11000</v>
      </c>
      <c r="G185" s="20">
        <f>C185*F185</f>
        <v>1546050</v>
      </c>
    </row>
    <row r="186" s="1" customFormat="1" ht="16.5" spans="1:7">
      <c r="A186" s="16" t="s">
        <v>1073</v>
      </c>
      <c r="B186" s="16" t="s">
        <v>1074</v>
      </c>
      <c r="C186" s="23">
        <v>96.26</v>
      </c>
      <c r="D186" s="23"/>
      <c r="E186" s="23"/>
      <c r="F186" s="20"/>
      <c r="G186" s="20">
        <v>738554</v>
      </c>
    </row>
    <row r="187" s="1" customFormat="1" ht="16.5" spans="1:7">
      <c r="A187" s="16" t="s">
        <v>932</v>
      </c>
      <c r="B187" s="16" t="s">
        <v>933</v>
      </c>
      <c r="C187" s="23">
        <v>96.96</v>
      </c>
      <c r="D187" s="23"/>
      <c r="E187" s="23"/>
      <c r="F187" s="20"/>
      <c r="G187" s="20">
        <v>745285</v>
      </c>
    </row>
    <row r="188" s="1" customFormat="1" ht="16.5" spans="1:7">
      <c r="A188" s="16" t="s">
        <v>1130</v>
      </c>
      <c r="B188" s="16" t="s">
        <v>1216</v>
      </c>
      <c r="C188" s="23">
        <v>85.78</v>
      </c>
      <c r="D188" s="23"/>
      <c r="E188" s="23"/>
      <c r="F188" s="20"/>
      <c r="G188" s="20">
        <v>670706</v>
      </c>
    </row>
    <row r="189" s="1" customFormat="1" ht="16.5" spans="1:7">
      <c r="A189" s="16" t="s">
        <v>1164</v>
      </c>
      <c r="B189" s="16" t="s">
        <v>1165</v>
      </c>
      <c r="C189" s="23">
        <v>85.78</v>
      </c>
      <c r="D189" s="23"/>
      <c r="E189" s="23"/>
      <c r="F189" s="20"/>
      <c r="G189" s="20">
        <v>652812</v>
      </c>
    </row>
    <row r="190" s="1" customFormat="1" ht="16.5" spans="1:7">
      <c r="A190" s="16" t="s">
        <v>954</v>
      </c>
      <c r="B190" s="16" t="s">
        <v>955</v>
      </c>
      <c r="C190" s="23">
        <v>96.96</v>
      </c>
      <c r="D190" s="23"/>
      <c r="E190" s="23"/>
      <c r="F190" s="20"/>
      <c r="G190" s="20">
        <v>749460</v>
      </c>
    </row>
    <row r="191" s="1" customFormat="1" ht="16.5" spans="1:7">
      <c r="A191" s="16" t="s">
        <v>1053</v>
      </c>
      <c r="B191" s="16" t="s">
        <v>1054</v>
      </c>
      <c r="C191" s="23">
        <v>96.26</v>
      </c>
      <c r="D191" s="23"/>
      <c r="E191" s="23"/>
      <c r="F191" s="20"/>
      <c r="G191" s="20">
        <v>742715</v>
      </c>
    </row>
    <row r="192" s="1" customFormat="1" ht="16.5" spans="1:7">
      <c r="A192" s="16" t="s">
        <v>389</v>
      </c>
      <c r="B192" s="16" t="s">
        <v>390</v>
      </c>
      <c r="C192" s="23">
        <v>140.55</v>
      </c>
      <c r="D192" s="18" t="s">
        <v>391</v>
      </c>
      <c r="E192" s="18" t="s">
        <v>392</v>
      </c>
      <c r="F192" s="20">
        <v>10300</v>
      </c>
      <c r="G192" s="20">
        <f>C192*F192</f>
        <v>1447665</v>
      </c>
    </row>
    <row r="193" s="1" customFormat="1" ht="16.5" spans="1:7">
      <c r="A193" s="16" t="s">
        <v>393</v>
      </c>
      <c r="B193" s="16" t="s">
        <v>394</v>
      </c>
      <c r="C193" s="23">
        <v>140.55</v>
      </c>
      <c r="D193" s="18" t="s">
        <v>70</v>
      </c>
      <c r="E193" s="18" t="s">
        <v>395</v>
      </c>
      <c r="F193" s="20">
        <v>11000</v>
      </c>
      <c r="G193" s="20">
        <f>C193*F193</f>
        <v>1546050</v>
      </c>
    </row>
    <row r="194" s="1" customFormat="1" ht="16.5" spans="1:7">
      <c r="A194" s="16" t="s">
        <v>1085</v>
      </c>
      <c r="B194" s="16" t="s">
        <v>1086</v>
      </c>
      <c r="C194" s="23">
        <v>96.26</v>
      </c>
      <c r="D194" s="23"/>
      <c r="E194" s="23"/>
      <c r="F194" s="20"/>
      <c r="G194" s="20">
        <v>728569</v>
      </c>
    </row>
    <row r="195" s="1" customFormat="1" ht="16.5" spans="1:7">
      <c r="A195" s="16" t="s">
        <v>1001</v>
      </c>
      <c r="B195" s="16" t="s">
        <v>1002</v>
      </c>
      <c r="C195" s="23">
        <v>96.96</v>
      </c>
      <c r="D195" s="23"/>
      <c r="E195" s="23"/>
      <c r="F195" s="20"/>
      <c r="G195" s="20">
        <v>731091</v>
      </c>
    </row>
    <row r="196" s="1" customFormat="1" ht="16.5" spans="1:7">
      <c r="A196" s="16" t="s">
        <v>1153</v>
      </c>
      <c r="B196" s="16" t="s">
        <v>1154</v>
      </c>
      <c r="C196" s="23">
        <v>85.78</v>
      </c>
      <c r="D196" s="23"/>
      <c r="E196" s="23"/>
      <c r="F196" s="20"/>
      <c r="G196" s="20">
        <v>661759</v>
      </c>
    </row>
    <row r="197" s="1" customFormat="1" ht="16.5" spans="1:7">
      <c r="A197" s="16" t="s">
        <v>1134</v>
      </c>
      <c r="B197" s="16" t="s">
        <v>1135</v>
      </c>
      <c r="C197" s="23">
        <v>85.78</v>
      </c>
      <c r="D197" s="23"/>
      <c r="E197" s="23"/>
      <c r="F197" s="20"/>
      <c r="G197" s="20">
        <v>665487</v>
      </c>
    </row>
    <row r="198" s="1" customFormat="1" ht="16.5" spans="1:7">
      <c r="A198" s="16" t="s">
        <v>985</v>
      </c>
      <c r="B198" s="16" t="s">
        <v>986</v>
      </c>
      <c r="C198" s="23">
        <v>96.96</v>
      </c>
      <c r="D198" s="23"/>
      <c r="E198" s="23"/>
      <c r="F198" s="20"/>
      <c r="G198" s="20">
        <v>745285</v>
      </c>
    </row>
    <row r="199" s="1" customFormat="1" ht="16.5" spans="1:7">
      <c r="A199" s="16" t="s">
        <v>396</v>
      </c>
      <c r="B199" s="16" t="s">
        <v>397</v>
      </c>
      <c r="C199" s="23">
        <v>96.26</v>
      </c>
      <c r="D199" s="18" t="s">
        <v>230</v>
      </c>
      <c r="E199" s="18" t="s">
        <v>398</v>
      </c>
      <c r="F199" s="20">
        <v>12500</v>
      </c>
      <c r="G199" s="20">
        <f t="shared" ref="G199:G201" si="21">C199*F199</f>
        <v>1203250</v>
      </c>
    </row>
    <row r="200" s="1" customFormat="1" ht="16.5" spans="1:7">
      <c r="A200" s="16" t="s">
        <v>1217</v>
      </c>
      <c r="B200" s="16" t="s">
        <v>1218</v>
      </c>
      <c r="C200" s="23">
        <v>140.55</v>
      </c>
      <c r="D200" s="23"/>
      <c r="E200" s="23"/>
      <c r="F200" s="20">
        <v>11500</v>
      </c>
      <c r="G200" s="20">
        <f t="shared" si="21"/>
        <v>1616325</v>
      </c>
    </row>
    <row r="201" s="1" customFormat="1" ht="16.5" spans="1:7">
      <c r="A201" s="16" t="s">
        <v>399</v>
      </c>
      <c r="B201" s="16" t="s">
        <v>400</v>
      </c>
      <c r="C201" s="23">
        <v>140.55</v>
      </c>
      <c r="D201" s="18" t="s">
        <v>66</v>
      </c>
      <c r="E201" s="34" t="s">
        <v>401</v>
      </c>
      <c r="F201" s="20">
        <v>11000</v>
      </c>
      <c r="G201" s="20">
        <f t="shared" si="21"/>
        <v>1546050</v>
      </c>
    </row>
    <row r="202" s="1" customFormat="1" ht="16.5" spans="1:7">
      <c r="A202" s="16" t="s">
        <v>1043</v>
      </c>
      <c r="B202" s="16" t="s">
        <v>1044</v>
      </c>
      <c r="C202" s="23">
        <v>96.26</v>
      </c>
      <c r="D202" s="23"/>
      <c r="E202" s="23"/>
      <c r="F202" s="20"/>
      <c r="G202" s="20">
        <v>728569</v>
      </c>
    </row>
    <row r="203" s="1" customFormat="1" ht="16.5" spans="1:7">
      <c r="A203" s="16" t="s">
        <v>944</v>
      </c>
      <c r="B203" s="16" t="s">
        <v>945</v>
      </c>
      <c r="C203" s="23">
        <v>96.96</v>
      </c>
      <c r="D203" s="23"/>
      <c r="E203" s="23"/>
      <c r="F203" s="20"/>
      <c r="G203" s="20">
        <v>748625</v>
      </c>
    </row>
    <row r="204" s="1" customFormat="1" ht="16.5" spans="1:7">
      <c r="A204" s="16" t="s">
        <v>1095</v>
      </c>
      <c r="B204" s="16" t="s">
        <v>1096</v>
      </c>
      <c r="C204" s="23">
        <v>85.78</v>
      </c>
      <c r="D204" s="23"/>
      <c r="E204" s="23"/>
      <c r="F204" s="20"/>
      <c r="G204" s="20">
        <v>661759</v>
      </c>
    </row>
    <row r="205" s="1" customFormat="1" ht="16.5" spans="1:7">
      <c r="A205" s="16" t="s">
        <v>1127</v>
      </c>
      <c r="B205" s="16" t="s">
        <v>1128</v>
      </c>
      <c r="C205" s="23">
        <v>85.78</v>
      </c>
      <c r="D205" s="23"/>
      <c r="E205" s="23"/>
      <c r="F205" s="20"/>
      <c r="G205" s="20">
        <v>661759</v>
      </c>
    </row>
    <row r="206" s="1" customFormat="1" ht="16.5" spans="1:7">
      <c r="A206" s="16" t="s">
        <v>402</v>
      </c>
      <c r="B206" s="16" t="s">
        <v>403</v>
      </c>
      <c r="C206" s="23">
        <v>96.96</v>
      </c>
      <c r="D206" s="18" t="s">
        <v>404</v>
      </c>
      <c r="E206" s="18" t="s">
        <v>405</v>
      </c>
      <c r="F206" s="20">
        <v>12500</v>
      </c>
      <c r="G206" s="20">
        <f t="shared" ref="G206:G209" si="22">C206*F206</f>
        <v>1212000</v>
      </c>
    </row>
    <row r="207" s="1" customFormat="1" ht="16.5" spans="1:7">
      <c r="A207" s="16" t="s">
        <v>1021</v>
      </c>
      <c r="B207" s="16" t="s">
        <v>1219</v>
      </c>
      <c r="C207" s="23">
        <v>96.26</v>
      </c>
      <c r="D207" s="23"/>
      <c r="E207" s="23"/>
      <c r="F207" s="20"/>
      <c r="G207" s="20">
        <v>748539</v>
      </c>
    </row>
    <row r="208" s="1" customFormat="1" ht="16.5" spans="1:7">
      <c r="A208" s="16" t="s">
        <v>406</v>
      </c>
      <c r="B208" s="16" t="s">
        <v>407</v>
      </c>
      <c r="C208" s="23">
        <v>140.55</v>
      </c>
      <c r="D208" s="23" t="s">
        <v>408</v>
      </c>
      <c r="E208" s="38" t="s">
        <v>409</v>
      </c>
      <c r="F208" s="39">
        <v>11400</v>
      </c>
      <c r="G208" s="20">
        <f t="shared" si="22"/>
        <v>1602270</v>
      </c>
    </row>
    <row r="209" s="1" customFormat="1" ht="16.5" spans="1:7">
      <c r="A209" s="16" t="s">
        <v>410</v>
      </c>
      <c r="B209" s="16" t="s">
        <v>411</v>
      </c>
      <c r="C209" s="23">
        <v>140.55</v>
      </c>
      <c r="D209" s="23" t="s">
        <v>412</v>
      </c>
      <c r="E209" s="23" t="s">
        <v>413</v>
      </c>
      <c r="F209" s="20">
        <v>11249</v>
      </c>
      <c r="G209" s="20">
        <f t="shared" si="22"/>
        <v>1581046.95</v>
      </c>
    </row>
    <row r="210" s="1" customFormat="1" ht="16.5" spans="1:7">
      <c r="A210" s="16" t="s">
        <v>1019</v>
      </c>
      <c r="B210" s="16" t="s">
        <v>1220</v>
      </c>
      <c r="C210" s="23">
        <v>96.26</v>
      </c>
      <c r="D210" s="23"/>
      <c r="E210" s="23"/>
      <c r="F210" s="20"/>
      <c r="G210" s="20">
        <v>746875</v>
      </c>
    </row>
    <row r="211" s="1" customFormat="1" ht="16.5" spans="1:7">
      <c r="A211" s="16" t="s">
        <v>999</v>
      </c>
      <c r="B211" s="16" t="s">
        <v>1000</v>
      </c>
      <c r="C211" s="23">
        <v>96.96</v>
      </c>
      <c r="D211" s="23"/>
      <c r="E211" s="23"/>
      <c r="F211" s="20"/>
      <c r="G211" s="20">
        <v>737170</v>
      </c>
    </row>
    <row r="212" s="1" customFormat="1" ht="17.25" spans="1:7">
      <c r="A212" s="16" t="s">
        <v>414</v>
      </c>
      <c r="B212" s="16" t="s">
        <v>415</v>
      </c>
      <c r="C212" s="23">
        <v>85.78</v>
      </c>
      <c r="D212" s="18" t="s">
        <v>78</v>
      </c>
      <c r="E212" s="18" t="s">
        <v>416</v>
      </c>
      <c r="F212" s="20">
        <v>12500</v>
      </c>
      <c r="G212" s="20">
        <f t="shared" ref="G212:G217" si="23">C212*F212</f>
        <v>1072250</v>
      </c>
    </row>
    <row r="213" s="1" customFormat="1" ht="17.25" spans="1:7">
      <c r="A213" s="16" t="s">
        <v>1089</v>
      </c>
      <c r="B213" s="16" t="s">
        <v>1221</v>
      </c>
      <c r="C213" s="23">
        <v>85.78</v>
      </c>
      <c r="D213" s="23" t="s">
        <v>1222</v>
      </c>
      <c r="E213" s="22" t="s">
        <v>1223</v>
      </c>
      <c r="F213" s="20">
        <v>11485</v>
      </c>
      <c r="G213" s="20">
        <f>F213*C213</f>
        <v>985183.3</v>
      </c>
    </row>
    <row r="214" s="1" customFormat="1" ht="16.5" spans="1:7">
      <c r="A214" s="16" t="s">
        <v>417</v>
      </c>
      <c r="B214" s="16" t="s">
        <v>418</v>
      </c>
      <c r="C214" s="23">
        <v>96.96</v>
      </c>
      <c r="D214" s="23" t="s">
        <v>419</v>
      </c>
      <c r="E214" s="23" t="s">
        <v>420</v>
      </c>
      <c r="F214" s="20">
        <v>11700</v>
      </c>
      <c r="G214" s="20">
        <f t="shared" si="23"/>
        <v>1134432</v>
      </c>
    </row>
    <row r="215" s="1" customFormat="1" ht="16.5" spans="1:7">
      <c r="A215" s="16" t="s">
        <v>1009</v>
      </c>
      <c r="B215" s="16" t="s">
        <v>1224</v>
      </c>
      <c r="C215" s="23">
        <v>96.26</v>
      </c>
      <c r="D215" s="23"/>
      <c r="E215" s="23"/>
      <c r="F215" s="20"/>
      <c r="G215" s="20">
        <v>746043</v>
      </c>
    </row>
    <row r="216" s="1" customFormat="1" ht="16.5" spans="1:7">
      <c r="A216" s="16" t="s">
        <v>421</v>
      </c>
      <c r="B216" s="16" t="s">
        <v>422</v>
      </c>
      <c r="C216" s="23">
        <v>140.55</v>
      </c>
      <c r="D216" s="23" t="s">
        <v>423</v>
      </c>
      <c r="E216" s="40" t="s">
        <v>424</v>
      </c>
      <c r="F216" s="20">
        <v>11400</v>
      </c>
      <c r="G216" s="20">
        <f t="shared" si="23"/>
        <v>1602270</v>
      </c>
    </row>
    <row r="217" s="1" customFormat="1" ht="16.5" spans="1:7">
      <c r="A217" s="16" t="s">
        <v>425</v>
      </c>
      <c r="B217" s="16" t="s">
        <v>426</v>
      </c>
      <c r="C217" s="23">
        <v>140.55</v>
      </c>
      <c r="D217" s="18" t="s">
        <v>93</v>
      </c>
      <c r="E217" s="18" t="s">
        <v>427</v>
      </c>
      <c r="F217" s="20">
        <v>11000</v>
      </c>
      <c r="G217" s="20">
        <f t="shared" si="23"/>
        <v>1546050</v>
      </c>
    </row>
    <row r="218" s="1" customFormat="1" ht="16.5" spans="1:7">
      <c r="A218" s="16" t="s">
        <v>1069</v>
      </c>
      <c r="B218" s="16" t="s">
        <v>1225</v>
      </c>
      <c r="C218" s="23">
        <v>96.26</v>
      </c>
      <c r="D218" s="23"/>
      <c r="E218" s="23"/>
      <c r="F218" s="20"/>
      <c r="G218" s="20">
        <v>738554</v>
      </c>
    </row>
    <row r="219" s="1" customFormat="1" ht="16.5" spans="1:7">
      <c r="A219" s="16" t="s">
        <v>428</v>
      </c>
      <c r="B219" s="16" t="s">
        <v>429</v>
      </c>
      <c r="C219" s="23">
        <v>96.96</v>
      </c>
      <c r="D219" s="18" t="s">
        <v>430</v>
      </c>
      <c r="E219" s="18" t="s">
        <v>431</v>
      </c>
      <c r="F219" s="20">
        <v>12500</v>
      </c>
      <c r="G219" s="20">
        <f>C219*F219</f>
        <v>1212000</v>
      </c>
    </row>
    <row r="220" s="1" customFormat="1" ht="16.5" spans="1:7">
      <c r="A220" s="16" t="s">
        <v>1147</v>
      </c>
      <c r="B220" s="16" t="s">
        <v>1226</v>
      </c>
      <c r="C220" s="23">
        <v>85.78</v>
      </c>
      <c r="D220" s="23" t="s">
        <v>1227</v>
      </c>
      <c r="E220" s="23" t="s">
        <v>1228</v>
      </c>
      <c r="F220" s="20">
        <v>11000</v>
      </c>
      <c r="G220" s="20">
        <v>943580</v>
      </c>
    </row>
    <row r="221" s="1" customFormat="1" ht="16.5" spans="1:7">
      <c r="A221" s="16" t="s">
        <v>1157</v>
      </c>
      <c r="B221" s="16" t="s">
        <v>1229</v>
      </c>
      <c r="C221" s="23">
        <v>85.78</v>
      </c>
      <c r="D221" s="23" t="s">
        <v>1230</v>
      </c>
      <c r="E221" s="37" t="s">
        <v>1231</v>
      </c>
      <c r="F221" s="20">
        <v>11800</v>
      </c>
      <c r="G221" s="20">
        <f>C221*F221</f>
        <v>1012204</v>
      </c>
    </row>
    <row r="222" s="1" customFormat="1" ht="16.5" spans="1:7">
      <c r="A222" s="16" t="s">
        <v>982</v>
      </c>
      <c r="B222" s="16" t="s">
        <v>983</v>
      </c>
      <c r="C222" s="23">
        <v>96.96</v>
      </c>
      <c r="D222" s="23"/>
      <c r="E222" s="23"/>
      <c r="F222" s="20"/>
      <c r="G222" s="20">
        <v>751130</v>
      </c>
    </row>
    <row r="223" s="1" customFormat="1" ht="16.5" spans="1:7">
      <c r="A223" s="16" t="s">
        <v>1055</v>
      </c>
      <c r="B223" s="16" t="s">
        <v>1056</v>
      </c>
      <c r="C223" s="23">
        <v>96.26</v>
      </c>
      <c r="D223" s="23"/>
      <c r="E223" s="23"/>
      <c r="F223" s="20"/>
      <c r="G223" s="20">
        <v>738554</v>
      </c>
    </row>
    <row r="224" s="1" customFormat="1" ht="16.5" spans="1:7">
      <c r="A224" s="16" t="s">
        <v>969</v>
      </c>
      <c r="B224" s="16" t="s">
        <v>1232</v>
      </c>
      <c r="C224" s="23">
        <v>140.55</v>
      </c>
      <c r="D224" s="23" t="s">
        <v>1222</v>
      </c>
      <c r="E224" s="37" t="s">
        <v>1233</v>
      </c>
      <c r="F224" s="20">
        <v>11600</v>
      </c>
      <c r="G224" s="20">
        <f>F224*C224</f>
        <v>1630380</v>
      </c>
    </row>
    <row r="225" s="1" customFormat="1" ht="16.5" spans="1:7">
      <c r="A225" s="16" t="s">
        <v>432</v>
      </c>
      <c r="B225" s="16" t="s">
        <v>433</v>
      </c>
      <c r="C225" s="23">
        <v>140.55</v>
      </c>
      <c r="D225" s="23" t="s">
        <v>434</v>
      </c>
      <c r="E225" s="23" t="s">
        <v>435</v>
      </c>
      <c r="F225" s="20">
        <v>11900</v>
      </c>
      <c r="G225" s="20">
        <f>C225*F225</f>
        <v>1672545</v>
      </c>
    </row>
    <row r="226" s="1" customFormat="1" ht="16.5" spans="1:7">
      <c r="A226" s="16" t="s">
        <v>1067</v>
      </c>
      <c r="B226" s="16" t="s">
        <v>1234</v>
      </c>
      <c r="C226" s="23">
        <v>96.26</v>
      </c>
      <c r="D226" s="23"/>
      <c r="E226" s="23"/>
      <c r="F226" s="20"/>
      <c r="G226" s="20">
        <v>742715</v>
      </c>
    </row>
    <row r="227" s="1" customFormat="1" ht="16.5" spans="1:7">
      <c r="A227" s="16" t="s">
        <v>938</v>
      </c>
      <c r="B227" s="16" t="s">
        <v>939</v>
      </c>
      <c r="C227" s="23">
        <v>96.96</v>
      </c>
      <c r="D227" s="23"/>
      <c r="E227" s="23"/>
      <c r="F227" s="20"/>
      <c r="G227" s="20">
        <v>741110</v>
      </c>
    </row>
    <row r="228" s="1" customFormat="1" ht="16.5" spans="1:7">
      <c r="A228" s="16" t="s">
        <v>1097</v>
      </c>
      <c r="B228" s="16" t="s">
        <v>1098</v>
      </c>
      <c r="C228" s="23">
        <v>85.78</v>
      </c>
      <c r="D228" s="23"/>
      <c r="E228" s="23"/>
      <c r="F228" s="20"/>
      <c r="G228" s="20">
        <v>652812</v>
      </c>
    </row>
    <row r="229" s="1" customFormat="1" ht="16.5" spans="1:7">
      <c r="A229" s="16" t="s">
        <v>1099</v>
      </c>
      <c r="B229" s="16" t="s">
        <v>1100</v>
      </c>
      <c r="C229" s="23">
        <v>85.78</v>
      </c>
      <c r="D229" s="23"/>
      <c r="E229" s="23"/>
      <c r="F229" s="20"/>
      <c r="G229" s="20">
        <v>661759</v>
      </c>
    </row>
    <row r="230" s="1" customFormat="1" ht="16.5" spans="1:7">
      <c r="A230" s="16" t="s">
        <v>924</v>
      </c>
      <c r="B230" s="16" t="s">
        <v>925</v>
      </c>
      <c r="C230" s="23">
        <v>96.96</v>
      </c>
      <c r="D230" s="23"/>
      <c r="E230" s="23"/>
      <c r="F230" s="20"/>
      <c r="G230" s="20">
        <v>741110</v>
      </c>
    </row>
    <row r="231" s="1" customFormat="1" ht="16.5" spans="1:7">
      <c r="A231" s="16" t="s">
        <v>1041</v>
      </c>
      <c r="B231" s="16" t="s">
        <v>1042</v>
      </c>
      <c r="C231" s="23">
        <v>96.26</v>
      </c>
      <c r="D231" s="23"/>
      <c r="E231" s="23"/>
      <c r="F231" s="20"/>
      <c r="G231" s="20">
        <v>738554</v>
      </c>
    </row>
    <row r="232" s="1" customFormat="1" ht="16.5" spans="1:7">
      <c r="A232" s="16" t="s">
        <v>966</v>
      </c>
      <c r="B232" s="16" t="s">
        <v>1235</v>
      </c>
      <c r="C232" s="23">
        <v>140.55</v>
      </c>
      <c r="D232" s="23" t="s">
        <v>1236</v>
      </c>
      <c r="E232" s="37" t="s">
        <v>1237</v>
      </c>
      <c r="F232" s="20">
        <v>11700</v>
      </c>
      <c r="G232" s="20">
        <f>C232*F232</f>
        <v>1644435</v>
      </c>
    </row>
    <row r="233" s="1" customFormat="1" ht="16.5" spans="1:7">
      <c r="A233" s="16" t="s">
        <v>436</v>
      </c>
      <c r="B233" s="16" t="s">
        <v>437</v>
      </c>
      <c r="C233" s="23">
        <v>140.55</v>
      </c>
      <c r="D233" s="23" t="s">
        <v>438</v>
      </c>
      <c r="E233" s="23" t="s">
        <v>439</v>
      </c>
      <c r="F233" s="20">
        <v>11800</v>
      </c>
      <c r="G233" s="20">
        <f>C233*F233</f>
        <v>1658490</v>
      </c>
    </row>
    <row r="234" s="1" customFormat="1" ht="16.5" spans="1:7">
      <c r="A234" s="16" t="s">
        <v>1065</v>
      </c>
      <c r="B234" s="16" t="s">
        <v>1066</v>
      </c>
      <c r="C234" s="23">
        <v>96.26</v>
      </c>
      <c r="D234" s="23"/>
      <c r="E234" s="23"/>
      <c r="F234" s="20"/>
      <c r="G234" s="20">
        <v>746043</v>
      </c>
    </row>
    <row r="235" s="1" customFormat="1" ht="16.5" spans="1:7">
      <c r="A235" s="16" t="s">
        <v>1136</v>
      </c>
      <c r="B235" s="16" t="s">
        <v>1137</v>
      </c>
      <c r="C235" s="23">
        <v>96.96</v>
      </c>
      <c r="D235" s="23"/>
      <c r="E235" s="23"/>
      <c r="F235" s="20"/>
      <c r="G235" s="20">
        <f>124750+658138</f>
        <v>782888</v>
      </c>
    </row>
    <row r="236" s="1" customFormat="1" ht="16.5" spans="1:7">
      <c r="A236" s="16" t="s">
        <v>1151</v>
      </c>
      <c r="B236" s="16" t="s">
        <v>1152</v>
      </c>
      <c r="C236" s="23">
        <v>85.78</v>
      </c>
      <c r="D236" s="23"/>
      <c r="E236" s="23"/>
      <c r="F236" s="20"/>
      <c r="G236" s="20">
        <v>652812</v>
      </c>
    </row>
    <row r="237" s="1" customFormat="1" ht="16.5" spans="1:7">
      <c r="A237" s="16" t="s">
        <v>1138</v>
      </c>
      <c r="B237" s="16" t="s">
        <v>931</v>
      </c>
      <c r="C237" s="23">
        <v>85.78</v>
      </c>
      <c r="D237" s="23"/>
      <c r="E237" s="23"/>
      <c r="F237" s="20"/>
      <c r="G237" s="20">
        <v>652812</v>
      </c>
    </row>
    <row r="238" s="1" customFormat="1" ht="16.5" spans="1:7">
      <c r="A238" s="16" t="s">
        <v>964</v>
      </c>
      <c r="B238" s="16" t="s">
        <v>965</v>
      </c>
      <c r="C238" s="23">
        <v>96.96</v>
      </c>
      <c r="D238" s="23"/>
      <c r="E238" s="23"/>
      <c r="F238" s="20"/>
      <c r="G238" s="20">
        <v>727203</v>
      </c>
    </row>
    <row r="239" s="1" customFormat="1" ht="16.5" spans="1:7">
      <c r="A239" s="16" t="s">
        <v>1031</v>
      </c>
      <c r="B239" s="16" t="s">
        <v>1032</v>
      </c>
      <c r="C239" s="23">
        <v>96.26</v>
      </c>
      <c r="D239" s="23"/>
      <c r="E239" s="23"/>
      <c r="F239" s="20"/>
      <c r="G239" s="20">
        <v>738554</v>
      </c>
    </row>
    <row r="240" s="1" customFormat="1" ht="16.5" spans="1:7">
      <c r="A240" s="16" t="s">
        <v>930</v>
      </c>
      <c r="B240" s="16" t="s">
        <v>1238</v>
      </c>
      <c r="C240" s="23">
        <v>140.55</v>
      </c>
      <c r="D240" s="23" t="s">
        <v>1239</v>
      </c>
      <c r="E240" s="37" t="s">
        <v>1240</v>
      </c>
      <c r="F240" s="20">
        <v>11600</v>
      </c>
      <c r="G240" s="20">
        <f>C240*F240</f>
        <v>1630380</v>
      </c>
    </row>
    <row r="241" s="1" customFormat="1" ht="16.5" spans="1:7">
      <c r="A241" s="16" t="s">
        <v>1241</v>
      </c>
      <c r="B241" s="16" t="s">
        <v>1242</v>
      </c>
      <c r="C241" s="23">
        <v>140.55</v>
      </c>
      <c r="D241" s="23"/>
      <c r="E241" s="23"/>
      <c r="F241" s="20">
        <v>11500</v>
      </c>
      <c r="G241" s="20">
        <f>C241*F241</f>
        <v>1616325</v>
      </c>
    </row>
    <row r="242" s="1" customFormat="1" ht="16.5" spans="1:7">
      <c r="A242" s="16" t="s">
        <v>1083</v>
      </c>
      <c r="B242" s="16" t="s">
        <v>1084</v>
      </c>
      <c r="C242" s="23">
        <v>96.26</v>
      </c>
      <c r="D242" s="23"/>
      <c r="E242" s="23"/>
      <c r="F242" s="20"/>
      <c r="G242" s="20">
        <v>738554</v>
      </c>
    </row>
    <row r="243" s="1" customFormat="1" ht="16.5" spans="1:7">
      <c r="A243" s="16" t="s">
        <v>950</v>
      </c>
      <c r="B243" s="16" t="s">
        <v>951</v>
      </c>
      <c r="C243" s="23">
        <v>96.96</v>
      </c>
      <c r="D243" s="23"/>
      <c r="E243" s="23"/>
      <c r="F243" s="20"/>
      <c r="G243" s="20">
        <v>727203</v>
      </c>
    </row>
    <row r="244" s="1" customFormat="1" ht="16.5" spans="1:7">
      <c r="A244" s="16" t="s">
        <v>1111</v>
      </c>
      <c r="B244" s="16" t="s">
        <v>1112</v>
      </c>
      <c r="C244" s="23">
        <v>85.78</v>
      </c>
      <c r="D244" s="23"/>
      <c r="E244" s="23"/>
      <c r="F244" s="20"/>
      <c r="G244" s="20">
        <v>652812</v>
      </c>
    </row>
    <row r="245" s="1" customFormat="1" ht="16.5" spans="1:7">
      <c r="A245" s="16" t="s">
        <v>1129</v>
      </c>
      <c r="B245" s="16" t="s">
        <v>1243</v>
      </c>
      <c r="C245" s="23">
        <v>85.78</v>
      </c>
      <c r="D245" s="23"/>
      <c r="E245" s="23"/>
      <c r="F245" s="20"/>
      <c r="G245" s="20">
        <v>669215</v>
      </c>
    </row>
    <row r="246" s="1" customFormat="1" ht="16.5" spans="1:7">
      <c r="A246" s="16" t="s">
        <v>1244</v>
      </c>
      <c r="B246" s="16" t="s">
        <v>1245</v>
      </c>
      <c r="C246" s="23">
        <v>96.96</v>
      </c>
      <c r="D246" s="23" t="s">
        <v>1246</v>
      </c>
      <c r="E246" s="37" t="s">
        <v>1247</v>
      </c>
      <c r="F246" s="20">
        <v>11345</v>
      </c>
      <c r="G246" s="20">
        <f>F246*C246</f>
        <v>1100011.2</v>
      </c>
    </row>
    <row r="247" s="1" customFormat="1" ht="16.5" spans="1:7">
      <c r="A247" s="16" t="s">
        <v>1051</v>
      </c>
      <c r="B247" s="16" t="s">
        <v>1248</v>
      </c>
      <c r="C247" s="23">
        <v>96.26</v>
      </c>
      <c r="D247" s="23"/>
      <c r="E247" s="23"/>
      <c r="F247" s="20"/>
      <c r="G247" s="20">
        <v>746043</v>
      </c>
    </row>
    <row r="248" s="1" customFormat="1" ht="16.5" spans="1:7">
      <c r="A248" s="16" t="s">
        <v>1094</v>
      </c>
      <c r="B248" s="16" t="s">
        <v>1249</v>
      </c>
      <c r="C248" s="23">
        <v>140.55</v>
      </c>
      <c r="D248" s="23"/>
      <c r="E248" s="23"/>
      <c r="F248" s="20">
        <v>11500</v>
      </c>
      <c r="G248" s="20">
        <f>C248*F248</f>
        <v>1616325</v>
      </c>
    </row>
    <row r="249" s="1" customFormat="1" ht="16.5" spans="1:7">
      <c r="A249" s="41" t="s">
        <v>440</v>
      </c>
      <c r="B249" s="41" t="s">
        <v>441</v>
      </c>
      <c r="C249" s="42">
        <v>19.94</v>
      </c>
      <c r="D249" s="18" t="s">
        <v>442</v>
      </c>
      <c r="E249" s="18" t="s">
        <v>443</v>
      </c>
      <c r="F249" s="43">
        <v>38000</v>
      </c>
      <c r="G249" s="44">
        <f t="shared" ref="G249:G293" si="24">C249*F249</f>
        <v>757720</v>
      </c>
    </row>
    <row r="250" s="1" customFormat="1" ht="16.5" spans="1:7">
      <c r="A250" s="41" t="s">
        <v>444</v>
      </c>
      <c r="B250" s="41" t="s">
        <v>445</v>
      </c>
      <c r="C250" s="42">
        <v>9.71</v>
      </c>
      <c r="D250" s="18" t="s">
        <v>446</v>
      </c>
      <c r="E250" s="31" t="s">
        <v>447</v>
      </c>
      <c r="F250" s="43">
        <v>37000</v>
      </c>
      <c r="G250" s="44">
        <f t="shared" si="24"/>
        <v>359270</v>
      </c>
    </row>
    <row r="251" customFormat="1" ht="16.5" hidden="1" spans="1:7">
      <c r="A251" s="45" t="s">
        <v>1250</v>
      </c>
      <c r="B251" s="45"/>
      <c r="C251" s="46">
        <v>89.08</v>
      </c>
      <c r="D251" s="46"/>
      <c r="E251" s="46"/>
      <c r="F251" s="47"/>
      <c r="G251" s="48">
        <f t="shared" si="24"/>
        <v>0</v>
      </c>
    </row>
    <row r="252" s="1" customFormat="1" ht="16.5" spans="1:7">
      <c r="A252" s="41" t="s">
        <v>448</v>
      </c>
      <c r="B252" s="41" t="s">
        <v>449</v>
      </c>
      <c r="C252" s="42">
        <v>26.2</v>
      </c>
      <c r="D252" s="18" t="s">
        <v>450</v>
      </c>
      <c r="E252" s="18" t="s">
        <v>451</v>
      </c>
      <c r="F252" s="43">
        <v>37000</v>
      </c>
      <c r="G252" s="44">
        <f t="shared" si="24"/>
        <v>969400</v>
      </c>
    </row>
    <row r="253" customFormat="1" ht="16.5" hidden="1" spans="1:7">
      <c r="A253" s="45" t="s">
        <v>1251</v>
      </c>
      <c r="B253" s="45"/>
      <c r="C253" s="46">
        <v>26.2</v>
      </c>
      <c r="D253" s="46"/>
      <c r="E253" s="46"/>
      <c r="F253" s="47"/>
      <c r="G253" s="48">
        <f t="shared" si="24"/>
        <v>0</v>
      </c>
    </row>
    <row r="254" customFormat="1" ht="16.5" hidden="1" spans="1:7">
      <c r="A254" s="45" t="s">
        <v>1252</v>
      </c>
      <c r="B254" s="45"/>
      <c r="C254" s="46">
        <v>119.21</v>
      </c>
      <c r="D254" s="46"/>
      <c r="E254" s="46"/>
      <c r="F254" s="47"/>
      <c r="G254" s="48">
        <f t="shared" si="24"/>
        <v>0</v>
      </c>
    </row>
    <row r="255" s="1" customFormat="1" ht="16.5" spans="1:7">
      <c r="A255" s="41" t="s">
        <v>452</v>
      </c>
      <c r="B255" s="41" t="s">
        <v>453</v>
      </c>
      <c r="C255" s="31">
        <v>9.71</v>
      </c>
      <c r="D255" s="31" t="s">
        <v>454</v>
      </c>
      <c r="E255" s="49" t="s">
        <v>455</v>
      </c>
      <c r="F255" s="43">
        <v>37000</v>
      </c>
      <c r="G255" s="44">
        <f t="shared" si="24"/>
        <v>359270</v>
      </c>
    </row>
    <row r="256" customFormat="1" ht="16.5" hidden="1" spans="1:7">
      <c r="A256" s="45" t="s">
        <v>1253</v>
      </c>
      <c r="B256" s="45"/>
      <c r="C256" s="50">
        <v>65.45</v>
      </c>
      <c r="D256" s="50"/>
      <c r="E256" s="50"/>
      <c r="F256" s="47"/>
      <c r="G256" s="48">
        <f t="shared" si="24"/>
        <v>0</v>
      </c>
    </row>
    <row r="257" s="1" customFormat="1" ht="16.5" spans="1:7">
      <c r="A257" s="41" t="s">
        <v>1254</v>
      </c>
      <c r="B257" s="41" t="s">
        <v>1255</v>
      </c>
      <c r="C257" s="51">
        <v>732.5</v>
      </c>
      <c r="D257" s="51"/>
      <c r="E257" s="51"/>
      <c r="F257" s="43">
        <v>8700</v>
      </c>
      <c r="G257" s="44">
        <f t="shared" si="24"/>
        <v>6372750</v>
      </c>
    </row>
    <row r="258" s="1" customFormat="1" ht="16.5" spans="1:7">
      <c r="A258" s="41" t="s">
        <v>456</v>
      </c>
      <c r="B258" s="41" t="s">
        <v>457</v>
      </c>
      <c r="C258" s="52">
        <v>140.04</v>
      </c>
      <c r="D258" s="18" t="s">
        <v>458</v>
      </c>
      <c r="E258" s="31" t="s">
        <v>459</v>
      </c>
      <c r="F258" s="43">
        <v>11478</v>
      </c>
      <c r="G258" s="44">
        <f t="shared" si="24"/>
        <v>1607379.12</v>
      </c>
    </row>
    <row r="259" s="1" customFormat="1" ht="16.5" spans="1:7">
      <c r="A259" s="41" t="s">
        <v>460</v>
      </c>
      <c r="B259" s="41" t="s">
        <v>461</v>
      </c>
      <c r="C259" s="52">
        <v>139.62</v>
      </c>
      <c r="D259" s="18" t="s">
        <v>462</v>
      </c>
      <c r="E259" s="31" t="s">
        <v>463</v>
      </c>
      <c r="F259" s="53">
        <v>10943</v>
      </c>
      <c r="G259" s="44">
        <f t="shared" si="24"/>
        <v>1527861.66</v>
      </c>
    </row>
    <row r="260" s="1" customFormat="1" ht="16.5" spans="1:7">
      <c r="A260" s="41" t="s">
        <v>1256</v>
      </c>
      <c r="B260" s="41" t="s">
        <v>931</v>
      </c>
      <c r="C260" s="52">
        <v>139.62</v>
      </c>
      <c r="D260" s="52" t="s">
        <v>1222</v>
      </c>
      <c r="E260" s="52" t="s">
        <v>1257</v>
      </c>
      <c r="F260" s="54">
        <v>12500</v>
      </c>
      <c r="G260" s="44">
        <f t="shared" si="24"/>
        <v>1745250</v>
      </c>
    </row>
    <row r="261" s="1" customFormat="1" ht="16.5" spans="1:7">
      <c r="A261" s="41" t="s">
        <v>1258</v>
      </c>
      <c r="B261" s="41" t="s">
        <v>931</v>
      </c>
      <c r="C261" s="52">
        <v>140.04</v>
      </c>
      <c r="D261" s="52" t="s">
        <v>1222</v>
      </c>
      <c r="E261" s="52" t="s">
        <v>1259</v>
      </c>
      <c r="F261" s="54">
        <v>12500</v>
      </c>
      <c r="G261" s="44">
        <f t="shared" si="24"/>
        <v>1750500</v>
      </c>
    </row>
    <row r="262" s="1" customFormat="1" ht="16.5" spans="1:7">
      <c r="A262" s="41" t="s">
        <v>464</v>
      </c>
      <c r="B262" s="41" t="s">
        <v>465</v>
      </c>
      <c r="C262" s="52">
        <v>140.04</v>
      </c>
      <c r="D262" s="18" t="s">
        <v>303</v>
      </c>
      <c r="E262" s="31" t="s">
        <v>466</v>
      </c>
      <c r="F262" s="55">
        <v>12569</v>
      </c>
      <c r="G262" s="44">
        <f t="shared" si="24"/>
        <v>1760162.76</v>
      </c>
    </row>
    <row r="263" s="1" customFormat="1" ht="16.5" spans="1:7">
      <c r="A263" s="56" t="s">
        <v>467</v>
      </c>
      <c r="B263" s="56" t="s">
        <v>468</v>
      </c>
      <c r="C263" s="52">
        <v>139.62</v>
      </c>
      <c r="D263" s="18" t="s">
        <v>78</v>
      </c>
      <c r="E263" s="31" t="s">
        <v>469</v>
      </c>
      <c r="F263" s="57">
        <v>13590</v>
      </c>
      <c r="G263" s="58">
        <f t="shared" si="24"/>
        <v>1897435.8</v>
      </c>
    </row>
    <row r="264" s="1" customFormat="1" ht="16.5" spans="1:7">
      <c r="A264" s="41" t="s">
        <v>470</v>
      </c>
      <c r="B264" s="41" t="s">
        <v>471</v>
      </c>
      <c r="C264" s="52">
        <v>139.62</v>
      </c>
      <c r="D264" s="18" t="s">
        <v>245</v>
      </c>
      <c r="E264" s="31" t="s">
        <v>472</v>
      </c>
      <c r="F264" s="57">
        <v>13590</v>
      </c>
      <c r="G264" s="58">
        <f t="shared" si="24"/>
        <v>1897435.8</v>
      </c>
    </row>
    <row r="265" s="1" customFormat="1" ht="16.5" spans="1:7">
      <c r="A265" s="41" t="s">
        <v>473</v>
      </c>
      <c r="B265" s="41" t="s">
        <v>474</v>
      </c>
      <c r="C265" s="52">
        <v>140.04</v>
      </c>
      <c r="D265" s="18" t="s">
        <v>475</v>
      </c>
      <c r="E265" s="18" t="s">
        <v>476</v>
      </c>
      <c r="F265" s="57">
        <v>13600</v>
      </c>
      <c r="G265" s="58">
        <f t="shared" si="24"/>
        <v>1904544</v>
      </c>
    </row>
    <row r="266" s="1" customFormat="1" ht="16.5" spans="1:7">
      <c r="A266" s="41" t="s">
        <v>477</v>
      </c>
      <c r="B266" s="41" t="s">
        <v>478</v>
      </c>
      <c r="C266" s="52">
        <v>140.04</v>
      </c>
      <c r="D266" s="18" t="s">
        <v>479</v>
      </c>
      <c r="E266" s="31" t="s">
        <v>480</v>
      </c>
      <c r="F266" s="57">
        <v>13599</v>
      </c>
      <c r="G266" s="58">
        <f t="shared" si="24"/>
        <v>1904403.96</v>
      </c>
    </row>
    <row r="267" s="1" customFormat="1" ht="16.5" spans="1:7">
      <c r="A267" s="56" t="s">
        <v>481</v>
      </c>
      <c r="B267" s="56" t="s">
        <v>482</v>
      </c>
      <c r="C267" s="52">
        <v>139.62</v>
      </c>
      <c r="D267" s="18" t="s">
        <v>483</v>
      </c>
      <c r="E267" s="18" t="s">
        <v>484</v>
      </c>
      <c r="F267" s="55">
        <v>13966</v>
      </c>
      <c r="G267" s="44">
        <f t="shared" si="24"/>
        <v>1949932.92</v>
      </c>
    </row>
    <row r="268" s="1" customFormat="1" ht="16.5" spans="1:7">
      <c r="A268" s="41" t="s">
        <v>485</v>
      </c>
      <c r="B268" s="41" t="s">
        <v>486</v>
      </c>
      <c r="C268" s="52">
        <v>139.62</v>
      </c>
      <c r="D268" s="18" t="s">
        <v>487</v>
      </c>
      <c r="E268" s="18" t="s">
        <v>488</v>
      </c>
      <c r="F268" s="55">
        <v>13595</v>
      </c>
      <c r="G268" s="44">
        <f t="shared" si="24"/>
        <v>1898133.9</v>
      </c>
    </row>
    <row r="269" s="1" customFormat="1" ht="16.5" spans="1:7">
      <c r="A269" s="41" t="s">
        <v>489</v>
      </c>
      <c r="B269" s="18" t="s">
        <v>490</v>
      </c>
      <c r="C269" s="52">
        <v>140.04</v>
      </c>
      <c r="D269" s="18" t="s">
        <v>491</v>
      </c>
      <c r="E269" s="31" t="s">
        <v>492</v>
      </c>
      <c r="F269" s="57">
        <v>13599</v>
      </c>
      <c r="G269" s="58">
        <f t="shared" si="24"/>
        <v>1904403.96</v>
      </c>
    </row>
    <row r="270" s="1" customFormat="1" ht="16.5" spans="1:7">
      <c r="A270" s="41" t="s">
        <v>493</v>
      </c>
      <c r="B270" s="41" t="s">
        <v>494</v>
      </c>
      <c r="C270" s="52">
        <v>140.04</v>
      </c>
      <c r="D270" s="18" t="s">
        <v>161</v>
      </c>
      <c r="E270" s="18" t="s">
        <v>495</v>
      </c>
      <c r="F270" s="55">
        <v>13573</v>
      </c>
      <c r="G270" s="44">
        <f t="shared" si="24"/>
        <v>1900762.92</v>
      </c>
    </row>
    <row r="271" s="1" customFormat="1" ht="16.5" spans="1:7">
      <c r="A271" s="56" t="s">
        <v>496</v>
      </c>
      <c r="B271" s="30" t="s">
        <v>497</v>
      </c>
      <c r="C271" s="52">
        <v>139.62</v>
      </c>
      <c r="D271" s="31" t="s">
        <v>498</v>
      </c>
      <c r="E271" s="18" t="s">
        <v>499</v>
      </c>
      <c r="F271" s="55">
        <v>12705</v>
      </c>
      <c r="G271" s="44">
        <f t="shared" si="24"/>
        <v>1773872.1</v>
      </c>
    </row>
    <row r="272" s="1" customFormat="1" ht="16.5" spans="1:7">
      <c r="A272" s="41" t="s">
        <v>500</v>
      </c>
      <c r="B272" s="41" t="s">
        <v>501</v>
      </c>
      <c r="C272" s="52">
        <v>139.62</v>
      </c>
      <c r="D272" s="18" t="s">
        <v>502</v>
      </c>
      <c r="E272" s="18" t="s">
        <v>503</v>
      </c>
      <c r="F272" s="55">
        <v>12705</v>
      </c>
      <c r="G272" s="44">
        <f t="shared" si="24"/>
        <v>1773872.1</v>
      </c>
    </row>
    <row r="273" s="1" customFormat="1" ht="16.5" spans="1:7">
      <c r="A273" s="41" t="s">
        <v>504</v>
      </c>
      <c r="B273" s="41" t="s">
        <v>505</v>
      </c>
      <c r="C273" s="52">
        <v>140.04</v>
      </c>
      <c r="D273" s="18" t="s">
        <v>252</v>
      </c>
      <c r="E273" s="31" t="s">
        <v>506</v>
      </c>
      <c r="F273" s="55">
        <v>13576</v>
      </c>
      <c r="G273" s="44">
        <f t="shared" si="24"/>
        <v>1901183.04</v>
      </c>
    </row>
    <row r="274" s="1" customFormat="1" ht="16.5" spans="1:7">
      <c r="A274" s="41" t="s">
        <v>507</v>
      </c>
      <c r="B274" s="41" t="s">
        <v>508</v>
      </c>
      <c r="C274" s="52">
        <v>140.04</v>
      </c>
      <c r="D274" s="18" t="s">
        <v>509</v>
      </c>
      <c r="E274" s="31" t="s">
        <v>510</v>
      </c>
      <c r="F274" s="55">
        <v>12282</v>
      </c>
      <c r="G274" s="44">
        <f t="shared" si="24"/>
        <v>1719971.28</v>
      </c>
    </row>
    <row r="275" s="1" customFormat="1" ht="16.5" spans="1:7">
      <c r="A275" s="56" t="s">
        <v>511</v>
      </c>
      <c r="B275" s="56" t="s">
        <v>512</v>
      </c>
      <c r="C275" s="52">
        <v>139.62</v>
      </c>
      <c r="D275" s="31" t="s">
        <v>513</v>
      </c>
      <c r="E275" s="18" t="s">
        <v>514</v>
      </c>
      <c r="F275" s="55">
        <v>12606</v>
      </c>
      <c r="G275" s="44">
        <f t="shared" si="24"/>
        <v>1760049.72</v>
      </c>
    </row>
    <row r="276" s="1" customFormat="1" ht="16.5" spans="1:7">
      <c r="A276" s="41" t="s">
        <v>515</v>
      </c>
      <c r="B276" s="41" t="s">
        <v>516</v>
      </c>
      <c r="C276" s="52">
        <v>139.62</v>
      </c>
      <c r="D276" s="31" t="s">
        <v>125</v>
      </c>
      <c r="E276" s="18" t="s">
        <v>517</v>
      </c>
      <c r="F276" s="55">
        <v>12867</v>
      </c>
      <c r="G276" s="44">
        <f t="shared" si="24"/>
        <v>1796490.54</v>
      </c>
    </row>
    <row r="277" s="1" customFormat="1" ht="16.5" spans="1:7">
      <c r="A277" s="41" t="s">
        <v>518</v>
      </c>
      <c r="B277" s="41" t="s">
        <v>519</v>
      </c>
      <c r="C277" s="52">
        <v>140.04</v>
      </c>
      <c r="D277" s="18" t="s">
        <v>288</v>
      </c>
      <c r="E277" s="31" t="s">
        <v>520</v>
      </c>
      <c r="F277" s="55">
        <v>14000</v>
      </c>
      <c r="G277" s="44">
        <f t="shared" si="24"/>
        <v>1960560</v>
      </c>
    </row>
    <row r="278" s="1" customFormat="1" ht="16.5" spans="1:7">
      <c r="A278" s="41" t="s">
        <v>521</v>
      </c>
      <c r="B278" s="41" t="s">
        <v>522</v>
      </c>
      <c r="C278" s="52">
        <v>140.04</v>
      </c>
      <c r="D278" s="18" t="s">
        <v>523</v>
      </c>
      <c r="E278" s="18" t="s">
        <v>524</v>
      </c>
      <c r="F278" s="55">
        <v>12829</v>
      </c>
      <c r="G278" s="44">
        <f t="shared" si="24"/>
        <v>1796573.16</v>
      </c>
    </row>
    <row r="279" s="1" customFormat="1" ht="16.5" spans="1:7">
      <c r="A279" s="56" t="s">
        <v>525</v>
      </c>
      <c r="B279" s="56" t="s">
        <v>526</v>
      </c>
      <c r="C279" s="52">
        <v>139.62</v>
      </c>
      <c r="D279" s="18" t="s">
        <v>442</v>
      </c>
      <c r="E279" s="18" t="s">
        <v>527</v>
      </c>
      <c r="F279" s="55">
        <v>12781</v>
      </c>
      <c r="G279" s="44">
        <f t="shared" si="24"/>
        <v>1784483.22</v>
      </c>
    </row>
    <row r="280" s="1" customFormat="1" ht="16.5" spans="1:7">
      <c r="A280" s="41" t="s">
        <v>528</v>
      </c>
      <c r="B280" s="41" t="s">
        <v>529</v>
      </c>
      <c r="C280" s="52">
        <v>139.62</v>
      </c>
      <c r="D280" s="31" t="s">
        <v>125</v>
      </c>
      <c r="E280" s="18" t="s">
        <v>530</v>
      </c>
      <c r="F280" s="55">
        <v>13179</v>
      </c>
      <c r="G280" s="44">
        <f t="shared" si="24"/>
        <v>1840051.98</v>
      </c>
    </row>
    <row r="281" s="1" customFormat="1" ht="16.5" spans="1:7">
      <c r="A281" s="41" t="s">
        <v>531</v>
      </c>
      <c r="B281" s="41" t="s">
        <v>532</v>
      </c>
      <c r="C281" s="52">
        <v>140.04</v>
      </c>
      <c r="D281" s="18" t="s">
        <v>313</v>
      </c>
      <c r="E281" s="31" t="s">
        <v>533</v>
      </c>
      <c r="F281" s="55">
        <v>13764</v>
      </c>
      <c r="G281" s="44">
        <f t="shared" si="24"/>
        <v>1927510.56</v>
      </c>
    </row>
    <row r="282" s="1" customFormat="1" ht="16.5" spans="1:7">
      <c r="A282" s="41" t="s">
        <v>534</v>
      </c>
      <c r="B282" s="41" t="s">
        <v>535</v>
      </c>
      <c r="C282" s="52">
        <v>140.04</v>
      </c>
      <c r="D282" s="18" t="s">
        <v>117</v>
      </c>
      <c r="E282" s="18" t="s">
        <v>536</v>
      </c>
      <c r="F282" s="55">
        <v>12877</v>
      </c>
      <c r="G282" s="44">
        <f t="shared" si="24"/>
        <v>1803295.08</v>
      </c>
    </row>
    <row r="283" s="1" customFormat="1" ht="16.5" spans="1:7">
      <c r="A283" s="56" t="s">
        <v>537</v>
      </c>
      <c r="B283" s="59" t="s">
        <v>538</v>
      </c>
      <c r="C283" s="52">
        <v>139.62</v>
      </c>
      <c r="D283" s="31" t="s">
        <v>539</v>
      </c>
      <c r="E283" s="18" t="s">
        <v>540</v>
      </c>
      <c r="F283" s="60">
        <v>12700</v>
      </c>
      <c r="G283" s="44">
        <f t="shared" si="24"/>
        <v>1773174</v>
      </c>
    </row>
    <row r="284" s="1" customFormat="1" ht="16.5" spans="1:7">
      <c r="A284" s="41" t="s">
        <v>541</v>
      </c>
      <c r="B284" s="41" t="s">
        <v>542</v>
      </c>
      <c r="C284" s="52">
        <v>139.62</v>
      </c>
      <c r="D284" s="18" t="s">
        <v>34</v>
      </c>
      <c r="E284" s="18" t="s">
        <v>543</v>
      </c>
      <c r="F284" s="57">
        <v>13600</v>
      </c>
      <c r="G284" s="58">
        <f t="shared" si="24"/>
        <v>1898832</v>
      </c>
    </row>
    <row r="285" s="1" customFormat="1" ht="16.5" spans="1:7">
      <c r="A285" s="41" t="s">
        <v>544</v>
      </c>
      <c r="B285" s="56" t="s">
        <v>545</v>
      </c>
      <c r="C285" s="52">
        <v>140.04</v>
      </c>
      <c r="D285" s="31" t="s">
        <v>513</v>
      </c>
      <c r="E285" s="18" t="s">
        <v>546</v>
      </c>
      <c r="F285" s="55">
        <v>12916</v>
      </c>
      <c r="G285" s="44">
        <f t="shared" si="24"/>
        <v>1808756.64</v>
      </c>
    </row>
    <row r="286" s="1" customFormat="1" ht="16.5" spans="1:7">
      <c r="A286" s="41" t="s">
        <v>547</v>
      </c>
      <c r="B286" s="41" t="s">
        <v>548</v>
      </c>
      <c r="C286" s="52">
        <v>140.04</v>
      </c>
      <c r="D286" s="49" t="s">
        <v>549</v>
      </c>
      <c r="E286" s="49" t="s">
        <v>550</v>
      </c>
      <c r="F286" s="55">
        <v>12924.15</v>
      </c>
      <c r="G286" s="44">
        <f t="shared" si="24"/>
        <v>1809897.966</v>
      </c>
    </row>
    <row r="287" s="1" customFormat="1" ht="16.5" spans="1:7">
      <c r="A287" s="56" t="s">
        <v>551</v>
      </c>
      <c r="B287" s="61" t="s">
        <v>552</v>
      </c>
      <c r="C287" s="52">
        <v>139.62</v>
      </c>
      <c r="D287" s="49" t="s">
        <v>553</v>
      </c>
      <c r="E287" s="49" t="s">
        <v>554</v>
      </c>
      <c r="F287" s="24">
        <v>13350</v>
      </c>
      <c r="G287" s="44">
        <f t="shared" si="24"/>
        <v>1863927</v>
      </c>
    </row>
    <row r="288" s="1" customFormat="1" ht="16.5" spans="1:7">
      <c r="A288" s="41" t="s">
        <v>555</v>
      </c>
      <c r="B288" s="41" t="s">
        <v>556</v>
      </c>
      <c r="C288" s="52">
        <v>139.62</v>
      </c>
      <c r="D288" s="18" t="s">
        <v>276</v>
      </c>
      <c r="E288" s="31" t="s">
        <v>557</v>
      </c>
      <c r="F288" s="24">
        <v>13500</v>
      </c>
      <c r="G288" s="44">
        <f t="shared" si="24"/>
        <v>1884870</v>
      </c>
    </row>
    <row r="289" s="1" customFormat="1" ht="16.5" spans="1:7">
      <c r="A289" s="41" t="s">
        <v>558</v>
      </c>
      <c r="B289" s="56" t="s">
        <v>559</v>
      </c>
      <c r="C289" s="52">
        <v>140.04</v>
      </c>
      <c r="D289" s="18" t="s">
        <v>450</v>
      </c>
      <c r="E289" s="18" t="s">
        <v>560</v>
      </c>
      <c r="F289" s="57">
        <v>13600</v>
      </c>
      <c r="G289" s="58">
        <f t="shared" si="24"/>
        <v>1904544</v>
      </c>
    </row>
    <row r="290" s="1" customFormat="1" ht="16.5" spans="1:7">
      <c r="A290" s="41" t="s">
        <v>1260</v>
      </c>
      <c r="B290" s="41" t="s">
        <v>931</v>
      </c>
      <c r="C290" s="52">
        <v>140.04</v>
      </c>
      <c r="D290" s="52" t="s">
        <v>1222</v>
      </c>
      <c r="E290" s="52" t="s">
        <v>1261</v>
      </c>
      <c r="F290" s="55">
        <v>12500</v>
      </c>
      <c r="G290" s="44">
        <f t="shared" si="24"/>
        <v>1750500</v>
      </c>
    </row>
    <row r="291" s="1" customFormat="1" ht="16.5" spans="1:7">
      <c r="A291" s="56" t="s">
        <v>1262</v>
      </c>
      <c r="B291" s="62" t="s">
        <v>1263</v>
      </c>
      <c r="C291" s="52">
        <v>139.62</v>
      </c>
      <c r="D291" s="52" t="s">
        <v>1222</v>
      </c>
      <c r="E291" s="52" t="s">
        <v>1264</v>
      </c>
      <c r="F291" s="55">
        <v>12500</v>
      </c>
      <c r="G291" s="44">
        <f t="shared" si="24"/>
        <v>1745250</v>
      </c>
    </row>
    <row r="292" s="1" customFormat="1" ht="16.5" spans="1:7">
      <c r="A292" s="41" t="s">
        <v>1265</v>
      </c>
      <c r="B292" s="41" t="s">
        <v>931</v>
      </c>
      <c r="C292" s="52">
        <v>139.62</v>
      </c>
      <c r="D292" s="52" t="s">
        <v>1222</v>
      </c>
      <c r="E292" s="52" t="s">
        <v>1266</v>
      </c>
      <c r="F292" s="55">
        <v>12500</v>
      </c>
      <c r="G292" s="44">
        <f t="shared" si="24"/>
        <v>1745250</v>
      </c>
    </row>
    <row r="293" s="1" customFormat="1" ht="16.5" spans="1:7">
      <c r="A293" s="41" t="s">
        <v>1267</v>
      </c>
      <c r="B293" s="41" t="s">
        <v>931</v>
      </c>
      <c r="C293" s="52">
        <v>140.04</v>
      </c>
      <c r="D293" s="52" t="s">
        <v>1222</v>
      </c>
      <c r="E293" s="52" t="s">
        <v>1268</v>
      </c>
      <c r="F293" s="55">
        <v>12500</v>
      </c>
      <c r="G293" s="44">
        <f t="shared" si="24"/>
        <v>1750500</v>
      </c>
    </row>
    <row r="294" customFormat="1" ht="16.5" hidden="1" spans="1:7">
      <c r="A294" s="9" t="s">
        <v>1269</v>
      </c>
      <c r="B294" s="63" t="s">
        <v>1270</v>
      </c>
      <c r="C294" s="63">
        <v>341.14</v>
      </c>
      <c r="D294" s="10"/>
      <c r="E294" s="10"/>
      <c r="F294" s="64"/>
      <c r="G294" s="64"/>
    </row>
    <row r="295" customFormat="1" ht="16.5" hidden="1" spans="1:7">
      <c r="A295" s="9" t="s">
        <v>1271</v>
      </c>
      <c r="B295" s="63" t="s">
        <v>1272</v>
      </c>
      <c r="C295" s="63">
        <v>31.31</v>
      </c>
      <c r="D295" s="10"/>
      <c r="E295" s="10"/>
      <c r="F295" s="64"/>
      <c r="G295" s="64"/>
    </row>
    <row r="296" customFormat="1" ht="16.5" hidden="1" spans="1:7">
      <c r="A296" s="9" t="s">
        <v>1273</v>
      </c>
      <c r="B296" s="63" t="s">
        <v>1272</v>
      </c>
      <c r="C296" s="63">
        <v>32.95</v>
      </c>
      <c r="D296" s="10"/>
      <c r="E296" s="10"/>
      <c r="F296" s="64"/>
      <c r="G296" s="64"/>
    </row>
    <row r="297" customFormat="1" ht="16.5" hidden="1" spans="1:7">
      <c r="A297" s="9" t="s">
        <v>1274</v>
      </c>
      <c r="B297" s="63" t="s">
        <v>1272</v>
      </c>
      <c r="C297" s="63">
        <v>124.95</v>
      </c>
      <c r="D297" s="10"/>
      <c r="E297" s="10"/>
      <c r="F297" s="64"/>
      <c r="G297" s="64"/>
    </row>
    <row r="298" customFormat="1" ht="16.5" hidden="1" spans="1:7">
      <c r="A298" s="9" t="s">
        <v>1274</v>
      </c>
      <c r="B298" s="63" t="s">
        <v>1270</v>
      </c>
      <c r="C298" s="63">
        <f>370.09-124.95</f>
        <v>245.14</v>
      </c>
      <c r="D298" s="10"/>
      <c r="E298" s="10"/>
      <c r="F298" s="64"/>
      <c r="G298" s="64"/>
    </row>
    <row r="299" customFormat="1" ht="16.5" hidden="1" spans="1:7">
      <c r="A299" s="41" t="s">
        <v>1275</v>
      </c>
      <c r="B299" s="45"/>
      <c r="C299" s="65">
        <v>175.59</v>
      </c>
      <c r="D299" s="65"/>
      <c r="E299" s="65"/>
      <c r="F299" s="47"/>
      <c r="G299" s="47">
        <f t="shared" ref="G299:G351" si="25">C299*F299</f>
        <v>0</v>
      </c>
    </row>
    <row r="300" s="1" customFormat="1" ht="16.5" spans="1:7">
      <c r="A300" s="41" t="s">
        <v>561</v>
      </c>
      <c r="B300" s="41" t="s">
        <v>562</v>
      </c>
      <c r="C300" s="52">
        <v>178.03</v>
      </c>
      <c r="D300" s="52" t="s">
        <v>563</v>
      </c>
      <c r="E300" s="52" t="s">
        <v>564</v>
      </c>
      <c r="F300" s="43">
        <v>12500</v>
      </c>
      <c r="G300" s="43">
        <f t="shared" si="25"/>
        <v>2225375</v>
      </c>
    </row>
    <row r="301" customFormat="1" ht="16.5" hidden="1" spans="1:7">
      <c r="A301" s="41" t="s">
        <v>1276</v>
      </c>
      <c r="B301" s="45" t="s">
        <v>1277</v>
      </c>
      <c r="C301" s="65">
        <v>241.92</v>
      </c>
      <c r="D301" s="65"/>
      <c r="E301" s="65"/>
      <c r="F301" s="47"/>
      <c r="G301" s="47">
        <f t="shared" si="25"/>
        <v>0</v>
      </c>
    </row>
    <row r="302" ht="16.5" spans="1:7">
      <c r="A302" s="41" t="s">
        <v>565</v>
      </c>
      <c r="B302" s="41" t="s">
        <v>566</v>
      </c>
      <c r="C302" s="52">
        <v>121.84</v>
      </c>
      <c r="D302" s="66" t="s">
        <v>567</v>
      </c>
      <c r="E302" s="49" t="s">
        <v>568</v>
      </c>
      <c r="F302" s="43">
        <v>12952</v>
      </c>
      <c r="G302" s="43">
        <f t="shared" si="25"/>
        <v>1578071.68</v>
      </c>
    </row>
    <row r="303" ht="16.5" spans="1:7">
      <c r="A303" s="41" t="s">
        <v>569</v>
      </c>
      <c r="B303" s="41" t="s">
        <v>570</v>
      </c>
      <c r="C303" s="52">
        <v>113.01</v>
      </c>
      <c r="D303" s="49" t="s">
        <v>571</v>
      </c>
      <c r="E303" s="49" t="s">
        <v>572</v>
      </c>
      <c r="F303" s="43">
        <v>12419</v>
      </c>
      <c r="G303" s="43">
        <f t="shared" si="25"/>
        <v>1403471.19</v>
      </c>
    </row>
    <row r="304" ht="16.5" spans="1:7">
      <c r="A304" s="41" t="s">
        <v>573</v>
      </c>
      <c r="B304" s="41" t="s">
        <v>574</v>
      </c>
      <c r="C304" s="52">
        <v>113.23</v>
      </c>
      <c r="D304" s="52" t="s">
        <v>256</v>
      </c>
      <c r="E304" s="52" t="s">
        <v>575</v>
      </c>
      <c r="F304" s="43">
        <v>12200</v>
      </c>
      <c r="G304" s="43">
        <f t="shared" si="25"/>
        <v>1381406</v>
      </c>
    </row>
    <row r="305" ht="16.5" spans="1:7">
      <c r="A305" s="41" t="s">
        <v>576</v>
      </c>
      <c r="B305" s="41" t="s">
        <v>577</v>
      </c>
      <c r="C305" s="52">
        <v>121.84</v>
      </c>
      <c r="D305" s="49" t="s">
        <v>487</v>
      </c>
      <c r="E305" s="49" t="s">
        <v>578</v>
      </c>
      <c r="F305" s="43">
        <v>12740</v>
      </c>
      <c r="G305" s="43">
        <f t="shared" si="25"/>
        <v>1552241.6</v>
      </c>
    </row>
    <row r="306" ht="16.5" spans="1:7">
      <c r="A306" s="41" t="s">
        <v>579</v>
      </c>
      <c r="B306" s="41" t="s">
        <v>580</v>
      </c>
      <c r="C306" s="52">
        <v>113.01</v>
      </c>
      <c r="D306" s="49" t="s">
        <v>272</v>
      </c>
      <c r="E306" s="49" t="s">
        <v>581</v>
      </c>
      <c r="F306" s="43">
        <v>12600</v>
      </c>
      <c r="G306" s="43">
        <f t="shared" si="25"/>
        <v>1423926</v>
      </c>
    </row>
    <row r="307" ht="16.5" spans="1:7">
      <c r="A307" s="41" t="s">
        <v>582</v>
      </c>
      <c r="B307" s="35" t="s">
        <v>583</v>
      </c>
      <c r="C307" s="52">
        <v>113.23</v>
      </c>
      <c r="D307" s="52" t="s">
        <v>121</v>
      </c>
      <c r="E307" s="52" t="s">
        <v>584</v>
      </c>
      <c r="F307" s="43">
        <v>12360</v>
      </c>
      <c r="G307" s="43">
        <f t="shared" si="25"/>
        <v>1399522.8</v>
      </c>
    </row>
    <row r="308" ht="16.5" spans="1:7">
      <c r="A308" s="41" t="s">
        <v>585</v>
      </c>
      <c r="B308" s="41" t="s">
        <v>586</v>
      </c>
      <c r="C308" s="52">
        <v>120.97</v>
      </c>
      <c r="D308" s="49" t="s">
        <v>587</v>
      </c>
      <c r="E308" s="49" t="s">
        <v>588</v>
      </c>
      <c r="F308" s="43">
        <v>12670</v>
      </c>
      <c r="G308" s="43">
        <f t="shared" si="25"/>
        <v>1532689.9</v>
      </c>
    </row>
    <row r="309" ht="16.5" spans="1:7">
      <c r="A309" s="41" t="s">
        <v>589</v>
      </c>
      <c r="B309" s="41" t="s">
        <v>590</v>
      </c>
      <c r="C309" s="52">
        <v>121.84</v>
      </c>
      <c r="D309" s="49" t="s">
        <v>125</v>
      </c>
      <c r="E309" s="49" t="s">
        <v>591</v>
      </c>
      <c r="F309" s="54">
        <v>12029</v>
      </c>
      <c r="G309" s="43">
        <f t="shared" si="25"/>
        <v>1465613.36</v>
      </c>
    </row>
    <row r="310" ht="16.5" spans="1:7">
      <c r="A310" s="41" t="s">
        <v>592</v>
      </c>
      <c r="B310" s="41" t="s">
        <v>593</v>
      </c>
      <c r="C310" s="52">
        <v>113.01</v>
      </c>
      <c r="D310" s="49" t="s">
        <v>137</v>
      </c>
      <c r="E310" s="52" t="s">
        <v>594</v>
      </c>
      <c r="F310" s="54">
        <v>12470</v>
      </c>
      <c r="G310" s="43">
        <f t="shared" si="25"/>
        <v>1409234.7</v>
      </c>
    </row>
    <row r="311" ht="16.5" spans="1:7">
      <c r="A311" s="41" t="s">
        <v>595</v>
      </c>
      <c r="B311" s="41" t="s">
        <v>596</v>
      </c>
      <c r="C311" s="52">
        <v>113.23</v>
      </c>
      <c r="D311" s="52" t="s">
        <v>597</v>
      </c>
      <c r="E311" s="52" t="s">
        <v>598</v>
      </c>
      <c r="F311" s="54">
        <v>12343</v>
      </c>
      <c r="G311" s="43">
        <f t="shared" si="25"/>
        <v>1397597.89</v>
      </c>
    </row>
    <row r="312" ht="16.5" spans="1:7">
      <c r="A312" s="41" t="s">
        <v>599</v>
      </c>
      <c r="B312" s="41" t="s">
        <v>600</v>
      </c>
      <c r="C312" s="52">
        <v>120.97</v>
      </c>
      <c r="D312" s="49" t="s">
        <v>13</v>
      </c>
      <c r="E312" s="52" t="s">
        <v>601</v>
      </c>
      <c r="F312" s="55">
        <v>12359</v>
      </c>
      <c r="G312" s="43">
        <f t="shared" si="25"/>
        <v>1495068.23</v>
      </c>
    </row>
    <row r="313" ht="16.5" spans="1:7">
      <c r="A313" s="41" t="s">
        <v>602</v>
      </c>
      <c r="B313" s="41" t="s">
        <v>603</v>
      </c>
      <c r="C313" s="52">
        <v>121.84</v>
      </c>
      <c r="D313" s="52" t="s">
        <v>113</v>
      </c>
      <c r="E313" s="52" t="s">
        <v>604</v>
      </c>
      <c r="F313" s="55">
        <v>12038.12</v>
      </c>
      <c r="G313" s="43">
        <f t="shared" si="25"/>
        <v>1466724.5408</v>
      </c>
    </row>
    <row r="314" ht="16.5" spans="1:7">
      <c r="A314" s="41" t="s">
        <v>605</v>
      </c>
      <c r="B314" s="41" t="s">
        <v>606</v>
      </c>
      <c r="C314" s="52">
        <v>113.01</v>
      </c>
      <c r="D314" s="52" t="s">
        <v>288</v>
      </c>
      <c r="E314" s="52" t="s">
        <v>607</v>
      </c>
      <c r="F314" s="55">
        <v>12480</v>
      </c>
      <c r="G314" s="43">
        <f t="shared" si="25"/>
        <v>1410364.8</v>
      </c>
    </row>
    <row r="315" ht="16.5" spans="1:7">
      <c r="A315" s="41" t="s">
        <v>608</v>
      </c>
      <c r="B315" s="41" t="s">
        <v>609</v>
      </c>
      <c r="C315" s="52">
        <v>113.23</v>
      </c>
      <c r="D315" s="52" t="s">
        <v>454</v>
      </c>
      <c r="E315" s="52" t="s">
        <v>610</v>
      </c>
      <c r="F315" s="55">
        <v>12567</v>
      </c>
      <c r="G315" s="43">
        <f t="shared" si="25"/>
        <v>1422961.41</v>
      </c>
    </row>
    <row r="316" ht="16.5" spans="1:7">
      <c r="A316" s="41" t="s">
        <v>611</v>
      </c>
      <c r="B316" s="41" t="s">
        <v>612</v>
      </c>
      <c r="C316" s="52">
        <v>120.97</v>
      </c>
      <c r="D316" s="52" t="s">
        <v>13</v>
      </c>
      <c r="E316" s="52" t="s">
        <v>613</v>
      </c>
      <c r="F316" s="55">
        <v>11916</v>
      </c>
      <c r="G316" s="43">
        <f t="shared" si="25"/>
        <v>1441478.52</v>
      </c>
    </row>
    <row r="317" ht="16.5" spans="1:7">
      <c r="A317" s="41" t="s">
        <v>614</v>
      </c>
      <c r="B317" s="41" t="s">
        <v>615</v>
      </c>
      <c r="C317" s="52">
        <v>121.84</v>
      </c>
      <c r="D317" s="52" t="s">
        <v>109</v>
      </c>
      <c r="E317" s="52" t="s">
        <v>616</v>
      </c>
      <c r="F317" s="55">
        <v>12100</v>
      </c>
      <c r="G317" s="43">
        <f t="shared" si="25"/>
        <v>1474264</v>
      </c>
    </row>
    <row r="318" ht="16.5" spans="1:7">
      <c r="A318" s="41" t="s">
        <v>617</v>
      </c>
      <c r="B318" s="41" t="s">
        <v>618</v>
      </c>
      <c r="C318" s="52">
        <v>113.01</v>
      </c>
      <c r="D318" s="52" t="s">
        <v>272</v>
      </c>
      <c r="E318" s="52" t="s">
        <v>619</v>
      </c>
      <c r="F318" s="55">
        <v>12576</v>
      </c>
      <c r="G318" s="43">
        <f t="shared" si="25"/>
        <v>1421213.76</v>
      </c>
    </row>
    <row r="319" ht="16.5" spans="1:7">
      <c r="A319" s="41" t="s">
        <v>620</v>
      </c>
      <c r="B319" s="41" t="s">
        <v>621</v>
      </c>
      <c r="C319" s="52">
        <v>113.23</v>
      </c>
      <c r="D319" s="52" t="s">
        <v>145</v>
      </c>
      <c r="E319" s="52" t="s">
        <v>622</v>
      </c>
      <c r="F319" s="55">
        <v>12363</v>
      </c>
      <c r="G319" s="43">
        <f t="shared" si="25"/>
        <v>1399862.49</v>
      </c>
    </row>
    <row r="320" ht="16.5" spans="1:7">
      <c r="A320" s="41" t="s">
        <v>623</v>
      </c>
      <c r="B320" s="41" t="s">
        <v>624</v>
      </c>
      <c r="C320" s="52">
        <v>120.97</v>
      </c>
      <c r="D320" s="52" t="s">
        <v>625</v>
      </c>
      <c r="E320" s="52" t="s">
        <v>626</v>
      </c>
      <c r="F320" s="55">
        <v>12476</v>
      </c>
      <c r="G320" s="43">
        <f t="shared" si="25"/>
        <v>1509221.72</v>
      </c>
    </row>
    <row r="321" ht="16.5" spans="1:7">
      <c r="A321" s="41" t="s">
        <v>627</v>
      </c>
      <c r="B321" s="41" t="s">
        <v>628</v>
      </c>
      <c r="C321" s="52">
        <v>121.84</v>
      </c>
      <c r="D321" s="52" t="s">
        <v>125</v>
      </c>
      <c r="E321" s="52" t="s">
        <v>629</v>
      </c>
      <c r="F321" s="55">
        <v>12057</v>
      </c>
      <c r="G321" s="43">
        <f t="shared" si="25"/>
        <v>1469024.88</v>
      </c>
    </row>
    <row r="322" ht="16.5" spans="1:7">
      <c r="A322" s="41" t="s">
        <v>630</v>
      </c>
      <c r="B322" s="41" t="s">
        <v>631</v>
      </c>
      <c r="C322" s="52">
        <v>113.01</v>
      </c>
      <c r="D322" s="52" t="s">
        <v>632</v>
      </c>
      <c r="E322" s="52" t="s">
        <v>633</v>
      </c>
      <c r="F322" s="55">
        <v>12400</v>
      </c>
      <c r="G322" s="43">
        <f t="shared" si="25"/>
        <v>1401324</v>
      </c>
    </row>
    <row r="323" ht="16.5" spans="1:7">
      <c r="A323" s="41" t="s">
        <v>634</v>
      </c>
      <c r="B323" s="41" t="s">
        <v>635</v>
      </c>
      <c r="C323" s="52">
        <v>113.23</v>
      </c>
      <c r="D323" s="49" t="s">
        <v>218</v>
      </c>
      <c r="E323" s="52" t="s">
        <v>636</v>
      </c>
      <c r="F323" s="55">
        <v>12586</v>
      </c>
      <c r="G323" s="43">
        <f t="shared" si="25"/>
        <v>1425112.78</v>
      </c>
    </row>
    <row r="324" ht="16.5" spans="1:7">
      <c r="A324" s="41" t="s">
        <v>637</v>
      </c>
      <c r="B324" s="18" t="s">
        <v>638</v>
      </c>
      <c r="C324" s="52">
        <v>120.97</v>
      </c>
      <c r="D324" s="18" t="s">
        <v>62</v>
      </c>
      <c r="E324" s="31" t="s">
        <v>639</v>
      </c>
      <c r="F324" s="55">
        <v>12600</v>
      </c>
      <c r="G324" s="43">
        <f t="shared" si="25"/>
        <v>1524222</v>
      </c>
    </row>
    <row r="325" ht="16.5" spans="1:7">
      <c r="A325" s="41" t="s">
        <v>640</v>
      </c>
      <c r="B325" s="41" t="s">
        <v>641</v>
      </c>
      <c r="C325" s="52">
        <v>121.84</v>
      </c>
      <c r="D325" s="52" t="s">
        <v>199</v>
      </c>
      <c r="E325" s="52" t="s">
        <v>642</v>
      </c>
      <c r="F325" s="55">
        <v>12660</v>
      </c>
      <c r="G325" s="43">
        <f t="shared" si="25"/>
        <v>1542494.4</v>
      </c>
    </row>
    <row r="326" ht="16.5" spans="1:7">
      <c r="A326" s="41" t="s">
        <v>643</v>
      </c>
      <c r="B326" s="41" t="s">
        <v>644</v>
      </c>
      <c r="C326" s="52">
        <v>113.01</v>
      </c>
      <c r="D326" s="52" t="s">
        <v>632</v>
      </c>
      <c r="E326" s="52" t="s">
        <v>645</v>
      </c>
      <c r="F326" s="55">
        <v>12400</v>
      </c>
      <c r="G326" s="43">
        <f t="shared" si="25"/>
        <v>1401324</v>
      </c>
    </row>
    <row r="327" ht="16.5" spans="1:7">
      <c r="A327" s="41" t="s">
        <v>646</v>
      </c>
      <c r="B327" s="41" t="s">
        <v>647</v>
      </c>
      <c r="C327" s="52">
        <v>113.23</v>
      </c>
      <c r="D327" s="52" t="s">
        <v>648</v>
      </c>
      <c r="E327" s="52" t="s">
        <v>649</v>
      </c>
      <c r="F327" s="55">
        <v>12382</v>
      </c>
      <c r="G327" s="43">
        <f t="shared" si="25"/>
        <v>1402013.86</v>
      </c>
    </row>
    <row r="328" ht="16.5" spans="1:7">
      <c r="A328" s="41" t="s">
        <v>650</v>
      </c>
      <c r="B328" s="41" t="s">
        <v>651</v>
      </c>
      <c r="C328" s="52">
        <v>120.97</v>
      </c>
      <c r="D328" s="49" t="s">
        <v>299</v>
      </c>
      <c r="E328" s="52" t="s">
        <v>652</v>
      </c>
      <c r="F328" s="55">
        <v>12100</v>
      </c>
      <c r="G328" s="43">
        <f t="shared" si="25"/>
        <v>1463737</v>
      </c>
    </row>
    <row r="329" ht="16.5" spans="1:7">
      <c r="A329" s="41" t="s">
        <v>653</v>
      </c>
      <c r="B329" s="41" t="s">
        <v>654</v>
      </c>
      <c r="C329" s="52">
        <v>121.84</v>
      </c>
      <c r="D329" s="52" t="s">
        <v>34</v>
      </c>
      <c r="E329" s="52" t="s">
        <v>655</v>
      </c>
      <c r="F329" s="55">
        <v>12808</v>
      </c>
      <c r="G329" s="43">
        <f t="shared" si="25"/>
        <v>1560526.72</v>
      </c>
    </row>
    <row r="330" ht="16.5" spans="1:7">
      <c r="A330" s="41" t="s">
        <v>656</v>
      </c>
      <c r="B330" s="41" t="s">
        <v>657</v>
      </c>
      <c r="C330" s="52">
        <v>113.01</v>
      </c>
      <c r="D330" s="52" t="s">
        <v>169</v>
      </c>
      <c r="E330" s="52" t="s">
        <v>658</v>
      </c>
      <c r="F330" s="55">
        <v>12401</v>
      </c>
      <c r="G330" s="43">
        <f t="shared" si="25"/>
        <v>1401437.01</v>
      </c>
    </row>
    <row r="331" ht="16.5" spans="1:7">
      <c r="A331" s="41" t="s">
        <v>659</v>
      </c>
      <c r="B331" s="41" t="s">
        <v>660</v>
      </c>
      <c r="C331" s="52">
        <v>113.23</v>
      </c>
      <c r="D331" s="52" t="s">
        <v>195</v>
      </c>
      <c r="E331" s="52" t="s">
        <v>661</v>
      </c>
      <c r="F331" s="55">
        <v>12402</v>
      </c>
      <c r="G331" s="43">
        <f t="shared" si="25"/>
        <v>1404278.46</v>
      </c>
    </row>
    <row r="332" ht="16.5" spans="1:7">
      <c r="A332" s="41" t="s">
        <v>662</v>
      </c>
      <c r="B332" s="41" t="s">
        <v>663</v>
      </c>
      <c r="C332" s="52">
        <v>120.97</v>
      </c>
      <c r="D332" s="49" t="s">
        <v>165</v>
      </c>
      <c r="E332" s="49" t="s">
        <v>664</v>
      </c>
      <c r="F332" s="55">
        <v>12725</v>
      </c>
      <c r="G332" s="43">
        <f t="shared" si="25"/>
        <v>1539343.25</v>
      </c>
    </row>
    <row r="333" ht="16.5" spans="1:7">
      <c r="A333" s="41" t="s">
        <v>665</v>
      </c>
      <c r="B333" s="41" t="s">
        <v>666</v>
      </c>
      <c r="C333" s="52">
        <v>121.84</v>
      </c>
      <c r="D333" s="52" t="s">
        <v>145</v>
      </c>
      <c r="E333" s="52" t="s">
        <v>667</v>
      </c>
      <c r="F333" s="55">
        <v>12959</v>
      </c>
      <c r="G333" s="43">
        <f t="shared" si="25"/>
        <v>1578924.56</v>
      </c>
    </row>
    <row r="334" ht="16.5" spans="1:7">
      <c r="A334" s="41" t="s">
        <v>668</v>
      </c>
      <c r="B334" s="41" t="s">
        <v>669</v>
      </c>
      <c r="C334" s="52">
        <v>113.01</v>
      </c>
      <c r="D334" s="52" t="s">
        <v>670</v>
      </c>
      <c r="E334" s="52" t="s">
        <v>671</v>
      </c>
      <c r="F334" s="55">
        <v>12484</v>
      </c>
      <c r="G334" s="43">
        <f t="shared" si="25"/>
        <v>1410816.84</v>
      </c>
    </row>
    <row r="335" ht="16.5" spans="1:7">
      <c r="A335" s="41" t="s">
        <v>672</v>
      </c>
      <c r="B335" s="41" t="s">
        <v>673</v>
      </c>
      <c r="C335" s="52">
        <v>113.23</v>
      </c>
      <c r="D335" s="52" t="s">
        <v>86</v>
      </c>
      <c r="E335" s="52" t="s">
        <v>674</v>
      </c>
      <c r="F335" s="55">
        <v>12421</v>
      </c>
      <c r="G335" s="43">
        <f t="shared" si="25"/>
        <v>1406429.83</v>
      </c>
    </row>
    <row r="336" ht="16.5" spans="1:7">
      <c r="A336" s="41" t="s">
        <v>675</v>
      </c>
      <c r="B336" s="41" t="s">
        <v>676</v>
      </c>
      <c r="C336" s="52">
        <v>120.97</v>
      </c>
      <c r="D336" s="52" t="s">
        <v>450</v>
      </c>
      <c r="E336" s="52" t="s">
        <v>677</v>
      </c>
      <c r="F336" s="55">
        <v>12745</v>
      </c>
      <c r="G336" s="43">
        <f t="shared" si="25"/>
        <v>1541762.65</v>
      </c>
    </row>
    <row r="337" ht="16.5" spans="1:7">
      <c r="A337" s="41" t="s">
        <v>678</v>
      </c>
      <c r="B337" s="41" t="s">
        <v>679</v>
      </c>
      <c r="C337" s="52">
        <v>121.84</v>
      </c>
      <c r="D337" s="52" t="s">
        <v>523</v>
      </c>
      <c r="E337" s="52" t="s">
        <v>680</v>
      </c>
      <c r="F337" s="55">
        <v>12124</v>
      </c>
      <c r="G337" s="43">
        <f t="shared" si="25"/>
        <v>1477188.16</v>
      </c>
    </row>
    <row r="338" ht="16.5" spans="1:7">
      <c r="A338" s="41" t="s">
        <v>681</v>
      </c>
      <c r="B338" s="41" t="s">
        <v>682</v>
      </c>
      <c r="C338" s="52">
        <v>113.01</v>
      </c>
      <c r="D338" s="52" t="s">
        <v>683</v>
      </c>
      <c r="E338" s="52" t="s">
        <v>684</v>
      </c>
      <c r="F338" s="55">
        <v>12440</v>
      </c>
      <c r="G338" s="43">
        <f t="shared" si="25"/>
        <v>1405844.4</v>
      </c>
    </row>
    <row r="339" ht="16.5" spans="1:7">
      <c r="A339" s="41" t="s">
        <v>685</v>
      </c>
      <c r="B339" s="41" t="s">
        <v>686</v>
      </c>
      <c r="C339" s="52">
        <v>113.23</v>
      </c>
      <c r="D339" s="52" t="s">
        <v>125</v>
      </c>
      <c r="E339" s="52" t="s">
        <v>687</v>
      </c>
      <c r="F339" s="55">
        <v>12000</v>
      </c>
      <c r="G339" s="43">
        <f t="shared" si="25"/>
        <v>1358760</v>
      </c>
    </row>
    <row r="340" ht="16.5" spans="1:7">
      <c r="A340" s="41" t="s">
        <v>688</v>
      </c>
      <c r="B340" s="41" t="s">
        <v>689</v>
      </c>
      <c r="C340" s="52">
        <v>120.97</v>
      </c>
      <c r="D340" s="52" t="s">
        <v>86</v>
      </c>
      <c r="E340" s="52" t="s">
        <v>690</v>
      </c>
      <c r="F340" s="55">
        <v>12554</v>
      </c>
      <c r="G340" s="43">
        <f t="shared" si="25"/>
        <v>1518657.38</v>
      </c>
    </row>
    <row r="341" ht="16.5" spans="1:7">
      <c r="A341" s="41" t="s">
        <v>691</v>
      </c>
      <c r="B341" s="41" t="s">
        <v>692</v>
      </c>
      <c r="C341" s="52">
        <v>121.84</v>
      </c>
      <c r="D341" s="52" t="s">
        <v>34</v>
      </c>
      <c r="E341" s="52" t="s">
        <v>693</v>
      </c>
      <c r="F341" s="55">
        <v>12300</v>
      </c>
      <c r="G341" s="43">
        <f t="shared" si="25"/>
        <v>1498632</v>
      </c>
    </row>
    <row r="342" ht="16.5" spans="1:7">
      <c r="A342" s="41" t="s">
        <v>694</v>
      </c>
      <c r="B342" s="41" t="s">
        <v>695</v>
      </c>
      <c r="C342" s="52">
        <v>113.01</v>
      </c>
      <c r="D342" s="52" t="s">
        <v>450</v>
      </c>
      <c r="E342" s="52" t="s">
        <v>696</v>
      </c>
      <c r="F342" s="55">
        <v>12674</v>
      </c>
      <c r="G342" s="43">
        <f t="shared" si="25"/>
        <v>1432288.74</v>
      </c>
    </row>
    <row r="343" ht="16.5" spans="1:7">
      <c r="A343" s="41" t="s">
        <v>697</v>
      </c>
      <c r="B343" s="59" t="s">
        <v>698</v>
      </c>
      <c r="C343" s="52">
        <v>113.23</v>
      </c>
      <c r="D343" s="52" t="s">
        <v>218</v>
      </c>
      <c r="E343" s="52" t="s">
        <v>699</v>
      </c>
      <c r="F343" s="55">
        <v>12674</v>
      </c>
      <c r="G343" s="43">
        <f t="shared" si="25"/>
        <v>1435077.02</v>
      </c>
    </row>
    <row r="344" ht="16.5" spans="1:7">
      <c r="A344" s="41" t="s">
        <v>700</v>
      </c>
      <c r="B344" s="41" t="s">
        <v>701</v>
      </c>
      <c r="C344" s="52">
        <v>120.97</v>
      </c>
      <c r="D344" s="49" t="s">
        <v>563</v>
      </c>
      <c r="E344" s="49" t="s">
        <v>702</v>
      </c>
      <c r="F344" s="55">
        <v>12784</v>
      </c>
      <c r="G344" s="43">
        <f t="shared" si="25"/>
        <v>1546480.48</v>
      </c>
    </row>
    <row r="345" ht="16.5" spans="1:7">
      <c r="A345" s="41" t="s">
        <v>703</v>
      </c>
      <c r="B345" s="41" t="s">
        <v>704</v>
      </c>
      <c r="C345" s="52">
        <v>121.84</v>
      </c>
      <c r="D345" s="52" t="s">
        <v>264</v>
      </c>
      <c r="E345" s="52" t="s">
        <v>705</v>
      </c>
      <c r="F345" s="55">
        <v>13018</v>
      </c>
      <c r="G345" s="43">
        <f t="shared" si="25"/>
        <v>1586113.12</v>
      </c>
    </row>
    <row r="346" ht="16.5" spans="1:7">
      <c r="A346" s="41" t="s">
        <v>706</v>
      </c>
      <c r="B346" s="41" t="s">
        <v>707</v>
      </c>
      <c r="C346" s="52">
        <v>113.01</v>
      </c>
      <c r="D346" s="52" t="s">
        <v>137</v>
      </c>
      <c r="E346" s="52" t="s">
        <v>708</v>
      </c>
      <c r="F346" s="55">
        <v>12479</v>
      </c>
      <c r="G346" s="43">
        <f t="shared" si="25"/>
        <v>1410251.79</v>
      </c>
    </row>
    <row r="347" ht="16.5" spans="1:7">
      <c r="A347" s="41" t="s">
        <v>709</v>
      </c>
      <c r="B347" s="41" t="s">
        <v>710</v>
      </c>
      <c r="C347" s="52">
        <v>113.23</v>
      </c>
      <c r="D347" s="52" t="s">
        <v>117</v>
      </c>
      <c r="E347" s="52" t="s">
        <v>711</v>
      </c>
      <c r="F347" s="55">
        <v>12138</v>
      </c>
      <c r="G347" s="43">
        <f t="shared" si="25"/>
        <v>1374385.74</v>
      </c>
    </row>
    <row r="348" ht="16.5" spans="1:7">
      <c r="A348" s="41" t="s">
        <v>712</v>
      </c>
      <c r="B348" s="41" t="s">
        <v>713</v>
      </c>
      <c r="C348" s="52">
        <v>120.97</v>
      </c>
      <c r="D348" s="52" t="s">
        <v>714</v>
      </c>
      <c r="E348" s="52" t="s">
        <v>715</v>
      </c>
      <c r="F348" s="55">
        <v>12722</v>
      </c>
      <c r="G348" s="43">
        <f t="shared" si="25"/>
        <v>1538980.34</v>
      </c>
    </row>
    <row r="349" ht="16.5" spans="1:7">
      <c r="A349" s="41" t="s">
        <v>716</v>
      </c>
      <c r="B349" s="41" t="s">
        <v>717</v>
      </c>
      <c r="C349" s="52">
        <v>121.84</v>
      </c>
      <c r="D349" s="52" t="s">
        <v>34</v>
      </c>
      <c r="E349" s="52" t="s">
        <v>718</v>
      </c>
      <c r="F349" s="55">
        <v>12905</v>
      </c>
      <c r="G349" s="43">
        <f t="shared" si="25"/>
        <v>1572345.2</v>
      </c>
    </row>
    <row r="350" ht="16.5" spans="1:7">
      <c r="A350" s="41" t="s">
        <v>719</v>
      </c>
      <c r="B350" s="41" t="s">
        <v>720</v>
      </c>
      <c r="C350" s="52">
        <v>113.01</v>
      </c>
      <c r="D350" s="52" t="s">
        <v>125</v>
      </c>
      <c r="E350" s="52" t="s">
        <v>721</v>
      </c>
      <c r="F350" s="55">
        <v>12156</v>
      </c>
      <c r="G350" s="43">
        <f t="shared" si="25"/>
        <v>1373749.56</v>
      </c>
    </row>
    <row r="351" ht="16.5" spans="1:7">
      <c r="A351" s="41" t="s">
        <v>722</v>
      </c>
      <c r="B351" s="59" t="s">
        <v>723</v>
      </c>
      <c r="C351" s="52">
        <v>113.23</v>
      </c>
      <c r="D351" s="31" t="s">
        <v>724</v>
      </c>
      <c r="E351" s="67" t="s">
        <v>725</v>
      </c>
      <c r="F351" s="55">
        <v>11600</v>
      </c>
      <c r="G351" s="43">
        <f t="shared" si="25"/>
        <v>1313468</v>
      </c>
    </row>
    <row r="352" ht="16.5" spans="1:7">
      <c r="A352" s="41" t="s">
        <v>726</v>
      </c>
      <c r="B352" s="41" t="s">
        <v>727</v>
      </c>
      <c r="C352" s="52">
        <v>120.97</v>
      </c>
      <c r="D352" s="52" t="s">
        <v>113</v>
      </c>
      <c r="E352" s="52" t="s">
        <v>728</v>
      </c>
      <c r="F352" s="55">
        <v>12178.37</v>
      </c>
      <c r="G352" s="43">
        <v>1473217.42</v>
      </c>
    </row>
    <row r="353" ht="16.5" spans="1:7">
      <c r="A353" s="41" t="s">
        <v>729</v>
      </c>
      <c r="B353" s="41" t="s">
        <v>730</v>
      </c>
      <c r="C353" s="52">
        <v>121.84</v>
      </c>
      <c r="D353" s="52" t="s">
        <v>523</v>
      </c>
      <c r="E353" s="52" t="s">
        <v>731</v>
      </c>
      <c r="F353" s="55">
        <v>12500</v>
      </c>
      <c r="G353" s="43">
        <f t="shared" ref="G353:G358" si="26">C353*F353</f>
        <v>1523000</v>
      </c>
    </row>
    <row r="354" ht="16.5" spans="1:7">
      <c r="A354" s="41" t="s">
        <v>732</v>
      </c>
      <c r="B354" s="41" t="s">
        <v>733</v>
      </c>
      <c r="C354" s="52">
        <v>113.01</v>
      </c>
      <c r="D354" s="52" t="s">
        <v>734</v>
      </c>
      <c r="E354" s="52" t="s">
        <v>735</v>
      </c>
      <c r="F354" s="55">
        <v>12517</v>
      </c>
      <c r="G354" s="43">
        <f t="shared" si="26"/>
        <v>1414546.17</v>
      </c>
    </row>
    <row r="355" ht="16.5" spans="1:7">
      <c r="A355" s="41" t="s">
        <v>736</v>
      </c>
      <c r="B355" s="41" t="s">
        <v>737</v>
      </c>
      <c r="C355" s="52">
        <v>113.23</v>
      </c>
      <c r="D355" s="52" t="s">
        <v>454</v>
      </c>
      <c r="E355" s="52" t="s">
        <v>738</v>
      </c>
      <c r="F355" s="55">
        <v>12518</v>
      </c>
      <c r="G355" s="43">
        <f t="shared" si="26"/>
        <v>1417413.14</v>
      </c>
    </row>
    <row r="356" ht="16.5" spans="1:7">
      <c r="A356" s="41" t="s">
        <v>739</v>
      </c>
      <c r="B356" s="41" t="s">
        <v>740</v>
      </c>
      <c r="C356" s="52">
        <v>120.97</v>
      </c>
      <c r="D356" s="52" t="s">
        <v>741</v>
      </c>
      <c r="E356" s="52" t="s">
        <v>742</v>
      </c>
      <c r="F356" s="55">
        <v>12631</v>
      </c>
      <c r="G356" s="43">
        <f t="shared" si="26"/>
        <v>1527972.07</v>
      </c>
    </row>
    <row r="357" ht="16.5" spans="1:7">
      <c r="A357" s="41" t="s">
        <v>743</v>
      </c>
      <c r="B357" s="41" t="s">
        <v>744</v>
      </c>
      <c r="C357" s="52">
        <v>121.84</v>
      </c>
      <c r="D357" s="52" t="s">
        <v>523</v>
      </c>
      <c r="E357" s="52" t="s">
        <v>745</v>
      </c>
      <c r="F357" s="55">
        <v>12347</v>
      </c>
      <c r="G357" s="43">
        <f t="shared" si="26"/>
        <v>1504358.48</v>
      </c>
    </row>
    <row r="358" ht="16.5" spans="1:7">
      <c r="A358" s="41" t="s">
        <v>746</v>
      </c>
      <c r="B358" s="41" t="s">
        <v>747</v>
      </c>
      <c r="C358" s="52">
        <v>113.01</v>
      </c>
      <c r="D358" s="31" t="s">
        <v>78</v>
      </c>
      <c r="E358" s="31" t="s">
        <v>748</v>
      </c>
      <c r="F358" s="55">
        <v>12600</v>
      </c>
      <c r="G358" s="43">
        <f t="shared" si="26"/>
        <v>1423926</v>
      </c>
    </row>
    <row r="359" ht="16.5" spans="1:7">
      <c r="A359" s="41" t="s">
        <v>1049</v>
      </c>
      <c r="B359" s="41" t="s">
        <v>1050</v>
      </c>
      <c r="C359" s="52">
        <v>113.23</v>
      </c>
      <c r="D359" s="52"/>
      <c r="E359" s="52"/>
      <c r="F359" s="55"/>
      <c r="G359" s="43">
        <f>212125+744545</f>
        <v>956670</v>
      </c>
    </row>
    <row r="360" ht="16.5" spans="1:7">
      <c r="A360" s="41" t="s">
        <v>749</v>
      </c>
      <c r="B360" s="41" t="s">
        <v>750</v>
      </c>
      <c r="C360" s="52">
        <v>120.97</v>
      </c>
      <c r="D360" s="31" t="s">
        <v>751</v>
      </c>
      <c r="E360" s="31" t="s">
        <v>752</v>
      </c>
      <c r="F360" s="55">
        <v>11800</v>
      </c>
      <c r="G360" s="43">
        <f t="shared" ref="G360:G382" si="27">C360*F360</f>
        <v>1427446</v>
      </c>
    </row>
    <row r="361" ht="16.5" spans="1:7">
      <c r="A361" s="41" t="s">
        <v>753</v>
      </c>
      <c r="B361" s="41" t="s">
        <v>754</v>
      </c>
      <c r="C361" s="52">
        <v>121.84</v>
      </c>
      <c r="D361" s="52" t="s">
        <v>513</v>
      </c>
      <c r="E361" s="52" t="s">
        <v>755</v>
      </c>
      <c r="F361" s="55">
        <v>12238</v>
      </c>
      <c r="G361" s="43">
        <f t="shared" si="27"/>
        <v>1491077.92</v>
      </c>
    </row>
    <row r="362" ht="16.5" spans="1:7">
      <c r="A362" s="41" t="s">
        <v>756</v>
      </c>
      <c r="B362" s="41" t="s">
        <v>757</v>
      </c>
      <c r="C362" s="52">
        <v>113.01</v>
      </c>
      <c r="D362" s="52" t="s">
        <v>758</v>
      </c>
      <c r="E362" s="52" t="s">
        <v>759</v>
      </c>
      <c r="F362" s="55">
        <v>12728</v>
      </c>
      <c r="G362" s="43">
        <f t="shared" si="27"/>
        <v>1438391.28</v>
      </c>
    </row>
    <row r="363" ht="16.5" spans="1:7">
      <c r="A363" s="41" t="s">
        <v>760</v>
      </c>
      <c r="B363" s="41" t="s">
        <v>761</v>
      </c>
      <c r="C363" s="52">
        <v>113.23</v>
      </c>
      <c r="D363" s="52" t="s">
        <v>762</v>
      </c>
      <c r="E363" s="52" t="s">
        <v>763</v>
      </c>
      <c r="F363" s="55">
        <v>12557</v>
      </c>
      <c r="G363" s="43">
        <f t="shared" si="27"/>
        <v>1421829.11</v>
      </c>
    </row>
    <row r="364" ht="16.5" spans="1:7">
      <c r="A364" s="41" t="s">
        <v>764</v>
      </c>
      <c r="B364" s="18" t="s">
        <v>765</v>
      </c>
      <c r="C364" s="52">
        <v>120.97</v>
      </c>
      <c r="D364" s="52" t="s">
        <v>491</v>
      </c>
      <c r="E364" s="52" t="s">
        <v>766</v>
      </c>
      <c r="F364" s="68">
        <v>12800</v>
      </c>
      <c r="G364" s="43">
        <f t="shared" si="27"/>
        <v>1548416</v>
      </c>
    </row>
    <row r="365" ht="16.5" spans="1:7">
      <c r="A365" s="41" t="s">
        <v>767</v>
      </c>
      <c r="B365" s="41" t="s">
        <v>768</v>
      </c>
      <c r="C365" s="52">
        <v>121.84</v>
      </c>
      <c r="D365" s="52" t="s">
        <v>769</v>
      </c>
      <c r="E365" s="52" t="s">
        <v>770</v>
      </c>
      <c r="F365" s="55">
        <v>12192</v>
      </c>
      <c r="G365" s="43">
        <f t="shared" si="27"/>
        <v>1485473.28</v>
      </c>
    </row>
    <row r="366" ht="16.5" spans="1:7">
      <c r="A366" s="41" t="s">
        <v>771</v>
      </c>
      <c r="B366" s="41" t="s">
        <v>772</v>
      </c>
      <c r="C366" s="52">
        <v>113.01</v>
      </c>
      <c r="D366" s="31" t="s">
        <v>93</v>
      </c>
      <c r="E366" s="31" t="s">
        <v>773</v>
      </c>
      <c r="F366" s="55">
        <v>12500</v>
      </c>
      <c r="G366" s="43">
        <f t="shared" si="27"/>
        <v>1412625</v>
      </c>
    </row>
    <row r="367" ht="16.5" spans="1:7">
      <c r="A367" s="41" t="s">
        <v>774</v>
      </c>
      <c r="B367" s="41" t="s">
        <v>775</v>
      </c>
      <c r="C367" s="52">
        <v>113.23</v>
      </c>
      <c r="D367" s="52" t="s">
        <v>776</v>
      </c>
      <c r="E367" s="52" t="s">
        <v>777</v>
      </c>
      <c r="F367" s="55">
        <v>12820</v>
      </c>
      <c r="G367" s="43">
        <f t="shared" si="27"/>
        <v>1451608.6</v>
      </c>
    </row>
    <row r="368" ht="16.5" spans="1:7">
      <c r="A368" s="41" t="s">
        <v>778</v>
      </c>
      <c r="B368" s="41" t="s">
        <v>779</v>
      </c>
      <c r="C368" s="52">
        <v>120.97</v>
      </c>
      <c r="D368" s="49" t="s">
        <v>780</v>
      </c>
      <c r="E368" s="49" t="s">
        <v>781</v>
      </c>
      <c r="F368" s="55">
        <v>12730</v>
      </c>
      <c r="G368" s="43">
        <f t="shared" si="27"/>
        <v>1539948.1</v>
      </c>
    </row>
    <row r="369" ht="16.5" spans="1:7">
      <c r="A369" s="41" t="s">
        <v>782</v>
      </c>
      <c r="B369" s="41" t="s">
        <v>783</v>
      </c>
      <c r="C369" s="52">
        <v>121.84</v>
      </c>
      <c r="D369" s="52" t="s">
        <v>784</v>
      </c>
      <c r="E369" s="52" t="s">
        <v>785</v>
      </c>
      <c r="F369" s="55">
        <v>12266</v>
      </c>
      <c r="G369" s="43">
        <f t="shared" si="27"/>
        <v>1494489.44</v>
      </c>
    </row>
    <row r="370" ht="16.5" spans="1:7">
      <c r="A370" s="41" t="s">
        <v>786</v>
      </c>
      <c r="B370" s="41" t="s">
        <v>787</v>
      </c>
      <c r="C370" s="52">
        <v>113.01</v>
      </c>
      <c r="D370" s="49" t="s">
        <v>788</v>
      </c>
      <c r="E370" s="52" t="s">
        <v>789</v>
      </c>
      <c r="F370" s="55">
        <v>12606</v>
      </c>
      <c r="G370" s="43">
        <f t="shared" si="27"/>
        <v>1424604.06</v>
      </c>
    </row>
    <row r="371" ht="16.5" spans="1:7">
      <c r="A371" s="41" t="s">
        <v>790</v>
      </c>
      <c r="B371" s="41" t="s">
        <v>791</v>
      </c>
      <c r="C371" s="52">
        <v>113.23</v>
      </c>
      <c r="D371" s="52" t="s">
        <v>153</v>
      </c>
      <c r="E371" s="52" t="s">
        <v>792</v>
      </c>
      <c r="F371" s="55">
        <v>12600</v>
      </c>
      <c r="G371" s="43">
        <f t="shared" si="27"/>
        <v>1426698</v>
      </c>
    </row>
    <row r="372" ht="16.5" spans="1:7">
      <c r="A372" s="41" t="s">
        <v>793</v>
      </c>
      <c r="B372" s="41" t="s">
        <v>794</v>
      </c>
      <c r="C372" s="52">
        <v>120.97</v>
      </c>
      <c r="D372" s="31" t="s">
        <v>795</v>
      </c>
      <c r="E372" s="31" t="s">
        <v>796</v>
      </c>
      <c r="F372" s="55">
        <v>12700</v>
      </c>
      <c r="G372" s="43">
        <f t="shared" si="27"/>
        <v>1536319</v>
      </c>
    </row>
    <row r="373" ht="16.5" spans="1:7">
      <c r="A373" s="41" t="s">
        <v>797</v>
      </c>
      <c r="B373" s="41" t="s">
        <v>798</v>
      </c>
      <c r="C373" s="52">
        <v>121.84</v>
      </c>
      <c r="D373" s="52" t="s">
        <v>183</v>
      </c>
      <c r="E373" s="52" t="s">
        <v>799</v>
      </c>
      <c r="F373" s="55">
        <v>13002</v>
      </c>
      <c r="G373" s="43">
        <f t="shared" si="27"/>
        <v>1584163.68</v>
      </c>
    </row>
    <row r="374" ht="16.5" spans="1:7">
      <c r="A374" s="41" t="s">
        <v>800</v>
      </c>
      <c r="B374" s="41" t="s">
        <v>801</v>
      </c>
      <c r="C374" s="52">
        <v>113.01</v>
      </c>
      <c r="D374" s="52" t="s">
        <v>780</v>
      </c>
      <c r="E374" s="52" t="s">
        <v>802</v>
      </c>
      <c r="F374" s="55">
        <v>13050</v>
      </c>
      <c r="G374" s="43">
        <f t="shared" si="27"/>
        <v>1474780.5</v>
      </c>
    </row>
    <row r="375" ht="16.5" spans="1:7">
      <c r="A375" s="41" t="s">
        <v>803</v>
      </c>
      <c r="B375" s="41" t="s">
        <v>804</v>
      </c>
      <c r="C375" s="52">
        <v>113.23</v>
      </c>
      <c r="D375" s="49" t="s">
        <v>788</v>
      </c>
      <c r="E375" s="52" t="s">
        <v>805</v>
      </c>
      <c r="F375" s="55">
        <v>12741</v>
      </c>
      <c r="G375" s="43">
        <f t="shared" si="27"/>
        <v>1442663.43</v>
      </c>
    </row>
    <row r="376" ht="16.5" spans="1:7">
      <c r="A376" s="41" t="s">
        <v>806</v>
      </c>
      <c r="B376" s="41" t="s">
        <v>807</v>
      </c>
      <c r="C376" s="52">
        <v>120.97</v>
      </c>
      <c r="D376" s="52" t="s">
        <v>808</v>
      </c>
      <c r="E376" s="31" t="s">
        <v>809</v>
      </c>
      <c r="F376" s="55">
        <v>12500</v>
      </c>
      <c r="G376" s="43">
        <f t="shared" si="27"/>
        <v>1512125</v>
      </c>
    </row>
    <row r="377" ht="16.5" spans="1:7">
      <c r="A377" s="41" t="s">
        <v>810</v>
      </c>
      <c r="B377" s="41" t="s">
        <v>811</v>
      </c>
      <c r="C377" s="52">
        <v>121.84</v>
      </c>
      <c r="D377" s="31" t="s">
        <v>812</v>
      </c>
      <c r="E377" s="31" t="s">
        <v>813</v>
      </c>
      <c r="F377" s="55">
        <v>12500</v>
      </c>
      <c r="G377" s="43">
        <f t="shared" si="27"/>
        <v>1523000</v>
      </c>
    </row>
    <row r="378" ht="16.5" spans="1:7">
      <c r="A378" s="41" t="s">
        <v>814</v>
      </c>
      <c r="B378" s="41" t="s">
        <v>815</v>
      </c>
      <c r="C378" s="52">
        <v>113.01</v>
      </c>
      <c r="D378" s="31" t="s">
        <v>70</v>
      </c>
      <c r="E378" s="31" t="s">
        <v>816</v>
      </c>
      <c r="F378" s="55">
        <v>12800</v>
      </c>
      <c r="G378" s="43">
        <f t="shared" si="27"/>
        <v>1446528</v>
      </c>
    </row>
    <row r="379" ht="16.5" spans="1:7">
      <c r="A379" s="41" t="s">
        <v>817</v>
      </c>
      <c r="B379" s="41" t="s">
        <v>818</v>
      </c>
      <c r="C379" s="52">
        <v>113.23</v>
      </c>
      <c r="D379" s="49" t="s">
        <v>788</v>
      </c>
      <c r="E379" s="52" t="s">
        <v>819</v>
      </c>
      <c r="F379" s="55">
        <v>12735</v>
      </c>
      <c r="G379" s="43">
        <f t="shared" si="27"/>
        <v>1441984.05</v>
      </c>
    </row>
    <row r="380" ht="16.5" spans="1:7">
      <c r="A380" s="41" t="s">
        <v>820</v>
      </c>
      <c r="B380" s="41" t="s">
        <v>821</v>
      </c>
      <c r="C380" s="52">
        <v>120.97</v>
      </c>
      <c r="D380" s="31" t="s">
        <v>369</v>
      </c>
      <c r="E380" s="31" t="s">
        <v>822</v>
      </c>
      <c r="F380" s="55">
        <v>12500</v>
      </c>
      <c r="G380" s="43">
        <f t="shared" si="27"/>
        <v>1512125</v>
      </c>
    </row>
    <row r="381" ht="16.5" spans="1:7">
      <c r="A381" s="41" t="s">
        <v>823</v>
      </c>
      <c r="B381" s="41" t="s">
        <v>824</v>
      </c>
      <c r="C381" s="52">
        <v>121.84</v>
      </c>
      <c r="D381" s="49" t="s">
        <v>788</v>
      </c>
      <c r="E381" s="52" t="s">
        <v>825</v>
      </c>
      <c r="F381" s="55">
        <v>13214</v>
      </c>
      <c r="G381" s="43">
        <f t="shared" si="27"/>
        <v>1609993.76</v>
      </c>
    </row>
    <row r="382" ht="16.5" spans="1:7">
      <c r="A382" s="41" t="s">
        <v>826</v>
      </c>
      <c r="B382" s="41" t="s">
        <v>827</v>
      </c>
      <c r="C382" s="52">
        <v>113.01</v>
      </c>
      <c r="D382" s="31" t="s">
        <v>828</v>
      </c>
      <c r="E382" s="67" t="s">
        <v>829</v>
      </c>
      <c r="F382" s="69">
        <v>11500</v>
      </c>
      <c r="G382" s="43">
        <f t="shared" si="27"/>
        <v>1299615</v>
      </c>
    </row>
    <row r="383" ht="16.5" spans="1:7">
      <c r="A383" s="41" t="s">
        <v>940</v>
      </c>
      <c r="B383" s="41" t="s">
        <v>941</v>
      </c>
      <c r="C383" s="52">
        <v>113.23</v>
      </c>
      <c r="D383" s="52"/>
      <c r="E383" s="52"/>
      <c r="F383" s="55"/>
      <c r="G383" s="43">
        <f>203375+749460</f>
        <v>952835</v>
      </c>
    </row>
    <row r="384" ht="16.5" spans="1:7">
      <c r="A384" s="41" t="s">
        <v>830</v>
      </c>
      <c r="B384" s="41" t="s">
        <v>831</v>
      </c>
      <c r="C384" s="52">
        <v>120.97</v>
      </c>
      <c r="D384" s="31" t="s">
        <v>832</v>
      </c>
      <c r="E384" s="31" t="s">
        <v>833</v>
      </c>
      <c r="F384" s="68">
        <v>11800</v>
      </c>
      <c r="G384" s="43">
        <f t="shared" ref="G384:G387" si="28">C384*F384</f>
        <v>1427446</v>
      </c>
    </row>
    <row r="385" ht="16.5" spans="1:7">
      <c r="A385" s="41" t="s">
        <v>1278</v>
      </c>
      <c r="B385" s="41" t="s">
        <v>1279</v>
      </c>
      <c r="C385" s="52">
        <v>121.84</v>
      </c>
      <c r="D385" s="52" t="s">
        <v>1280</v>
      </c>
      <c r="E385" s="52" t="s">
        <v>1281</v>
      </c>
      <c r="F385" s="55">
        <v>12000</v>
      </c>
      <c r="G385" s="43">
        <f t="shared" si="28"/>
        <v>1462080</v>
      </c>
    </row>
    <row r="386" ht="16.5" spans="1:7">
      <c r="A386" s="41" t="s">
        <v>1003</v>
      </c>
      <c r="B386" s="41" t="s">
        <v>1004</v>
      </c>
      <c r="C386" s="52">
        <v>113.01</v>
      </c>
      <c r="D386" s="52"/>
      <c r="E386" s="52"/>
      <c r="F386" s="55"/>
      <c r="G386" s="43">
        <f>209375+738554</f>
        <v>947929</v>
      </c>
    </row>
    <row r="387" ht="16.5" spans="1:7">
      <c r="A387" s="41" t="s">
        <v>834</v>
      </c>
      <c r="B387" s="41" t="s">
        <v>835</v>
      </c>
      <c r="C387" s="52">
        <v>113.23</v>
      </c>
      <c r="D387" s="52" t="s">
        <v>183</v>
      </c>
      <c r="E387" s="52" t="s">
        <v>836</v>
      </c>
      <c r="F387" s="55">
        <v>12630</v>
      </c>
      <c r="G387" s="43">
        <f t="shared" si="28"/>
        <v>1430094.9</v>
      </c>
    </row>
    <row r="388" ht="16.5" spans="1:7">
      <c r="A388" s="41" t="s">
        <v>1037</v>
      </c>
      <c r="B388" s="41" t="s">
        <v>1038</v>
      </c>
      <c r="C388" s="52">
        <v>120.97</v>
      </c>
      <c r="D388" s="52"/>
      <c r="E388" s="52"/>
      <c r="F388" s="55"/>
      <c r="G388" s="43">
        <f>308875+651039</f>
        <v>959914</v>
      </c>
    </row>
    <row r="389" ht="16.5" spans="1:7">
      <c r="A389" s="41" t="s">
        <v>837</v>
      </c>
      <c r="B389" s="41" t="s">
        <v>838</v>
      </c>
      <c r="C389" s="52">
        <v>121.84</v>
      </c>
      <c r="D389" s="31" t="s">
        <v>839</v>
      </c>
      <c r="E389" s="31" t="s">
        <v>840</v>
      </c>
      <c r="F389" s="55">
        <v>12600</v>
      </c>
      <c r="G389" s="43">
        <f t="shared" ref="G389:G417" si="29">C389*F389</f>
        <v>1535184</v>
      </c>
    </row>
    <row r="390" ht="16.5" spans="1:7">
      <c r="A390" s="41" t="s">
        <v>948</v>
      </c>
      <c r="B390" s="41" t="s">
        <v>949</v>
      </c>
      <c r="C390" s="52">
        <v>113.01</v>
      </c>
      <c r="D390" s="52"/>
      <c r="E390" s="52"/>
      <c r="F390" s="55"/>
      <c r="G390" s="43">
        <f>200625+741110</f>
        <v>941735</v>
      </c>
    </row>
    <row r="391" ht="16.5" spans="1:7">
      <c r="A391" s="41" t="s">
        <v>841</v>
      </c>
      <c r="B391" s="41" t="s">
        <v>842</v>
      </c>
      <c r="C391" s="52">
        <v>113.23</v>
      </c>
      <c r="D391" s="49" t="s">
        <v>843</v>
      </c>
      <c r="E391" s="49" t="s">
        <v>844</v>
      </c>
      <c r="F391" s="55">
        <v>12230</v>
      </c>
      <c r="G391" s="43">
        <f t="shared" si="29"/>
        <v>1384802.9</v>
      </c>
    </row>
    <row r="392" ht="16.5" spans="1:7">
      <c r="A392" s="41" t="s">
        <v>845</v>
      </c>
      <c r="B392" s="41" t="s">
        <v>846</v>
      </c>
      <c r="C392" s="52">
        <v>120.97</v>
      </c>
      <c r="D392" s="52" t="s">
        <v>256</v>
      </c>
      <c r="E392" s="31" t="s">
        <v>847</v>
      </c>
      <c r="F392" s="55">
        <v>12500</v>
      </c>
      <c r="G392" s="43">
        <f t="shared" si="29"/>
        <v>1512125</v>
      </c>
    </row>
    <row r="393" ht="16.5" spans="1:7">
      <c r="A393" s="41" t="s">
        <v>848</v>
      </c>
      <c r="B393" s="18" t="s">
        <v>849</v>
      </c>
      <c r="C393" s="52">
        <v>121.84</v>
      </c>
      <c r="D393" s="49" t="s">
        <v>850</v>
      </c>
      <c r="E393" s="52" t="s">
        <v>851</v>
      </c>
      <c r="F393" s="55">
        <v>12500</v>
      </c>
      <c r="G393" s="43">
        <f t="shared" si="29"/>
        <v>1523000</v>
      </c>
    </row>
    <row r="394" ht="16.5" spans="1:7">
      <c r="A394" s="41" t="s">
        <v>852</v>
      </c>
      <c r="B394" s="41" t="s">
        <v>853</v>
      </c>
      <c r="C394" s="52">
        <v>113.01</v>
      </c>
      <c r="D394" s="52" t="s">
        <v>854</v>
      </c>
      <c r="E394" s="38" t="s">
        <v>855</v>
      </c>
      <c r="F394" s="39">
        <v>11250</v>
      </c>
      <c r="G394" s="43">
        <f t="shared" si="29"/>
        <v>1271362.5</v>
      </c>
    </row>
    <row r="395" ht="16.5" spans="1:7">
      <c r="A395" s="41" t="s">
        <v>856</v>
      </c>
      <c r="B395" s="41" t="s">
        <v>857</v>
      </c>
      <c r="C395" s="52">
        <v>113.23</v>
      </c>
      <c r="D395" s="49" t="s">
        <v>858</v>
      </c>
      <c r="E395" s="49" t="s">
        <v>859</v>
      </c>
      <c r="F395" s="55">
        <v>11400</v>
      </c>
      <c r="G395" s="43">
        <f t="shared" si="29"/>
        <v>1290822</v>
      </c>
    </row>
    <row r="396" ht="16.5" spans="1:7">
      <c r="A396" s="41" t="s">
        <v>860</v>
      </c>
      <c r="B396" s="41" t="s">
        <v>861</v>
      </c>
      <c r="C396" s="52">
        <v>120.97</v>
      </c>
      <c r="D396" s="49" t="s">
        <v>862</v>
      </c>
      <c r="E396" s="70" t="s">
        <v>863</v>
      </c>
      <c r="F396" s="55">
        <v>11580</v>
      </c>
      <c r="G396" s="43">
        <f t="shared" si="29"/>
        <v>1400832.6</v>
      </c>
    </row>
    <row r="397" ht="16.5" spans="1:7">
      <c r="A397" s="41" t="s">
        <v>864</v>
      </c>
      <c r="B397" s="41" t="s">
        <v>865</v>
      </c>
      <c r="C397" s="52">
        <v>121.84</v>
      </c>
      <c r="D397" s="52" t="s">
        <v>86</v>
      </c>
      <c r="E397" s="52" t="s">
        <v>866</v>
      </c>
      <c r="F397" s="55">
        <v>12333</v>
      </c>
      <c r="G397" s="43">
        <f t="shared" si="29"/>
        <v>1502652.72</v>
      </c>
    </row>
    <row r="398" ht="16.5" spans="1:7">
      <c r="A398" s="41" t="s">
        <v>867</v>
      </c>
      <c r="B398" s="41" t="s">
        <v>868</v>
      </c>
      <c r="C398" s="52">
        <v>113.01</v>
      </c>
      <c r="D398" s="49" t="s">
        <v>169</v>
      </c>
      <c r="E398" s="52" t="s">
        <v>869</v>
      </c>
      <c r="F398" s="55">
        <v>12344</v>
      </c>
      <c r="G398" s="43">
        <f t="shared" si="29"/>
        <v>1394995.44</v>
      </c>
    </row>
    <row r="399" ht="16.5" spans="1:7">
      <c r="A399" s="41" t="s">
        <v>870</v>
      </c>
      <c r="B399" s="41" t="s">
        <v>871</v>
      </c>
      <c r="C399" s="52">
        <v>113.23</v>
      </c>
      <c r="D399" s="52" t="s">
        <v>412</v>
      </c>
      <c r="E399" s="52" t="s">
        <v>872</v>
      </c>
      <c r="F399" s="55">
        <v>11400</v>
      </c>
      <c r="G399" s="43">
        <f t="shared" si="29"/>
        <v>1290822</v>
      </c>
    </row>
    <row r="400" ht="16.5" spans="1:7">
      <c r="A400" s="41" t="s">
        <v>873</v>
      </c>
      <c r="B400" s="18" t="s">
        <v>874</v>
      </c>
      <c r="C400" s="52">
        <v>120.97</v>
      </c>
      <c r="D400" s="31" t="s">
        <v>875</v>
      </c>
      <c r="E400" s="31" t="s">
        <v>876</v>
      </c>
      <c r="F400" s="55">
        <v>11800</v>
      </c>
      <c r="G400" s="43">
        <f t="shared" si="29"/>
        <v>1427446</v>
      </c>
    </row>
    <row r="401" ht="16.5" spans="1:7">
      <c r="A401" s="41" t="s">
        <v>877</v>
      </c>
      <c r="B401" s="41" t="s">
        <v>878</v>
      </c>
      <c r="C401" s="52">
        <v>121.84</v>
      </c>
      <c r="D401" s="52" t="s">
        <v>879</v>
      </c>
      <c r="E401" s="52" t="s">
        <v>880</v>
      </c>
      <c r="F401" s="55">
        <v>13070</v>
      </c>
      <c r="G401" s="43">
        <f t="shared" si="29"/>
        <v>1592448.8</v>
      </c>
    </row>
    <row r="402" ht="16.5" spans="1:7">
      <c r="A402" s="41" t="s">
        <v>881</v>
      </c>
      <c r="B402" s="41" t="s">
        <v>882</v>
      </c>
      <c r="C402" s="52">
        <v>113.01</v>
      </c>
      <c r="D402" s="52" t="s">
        <v>408</v>
      </c>
      <c r="E402" s="38" t="s">
        <v>883</v>
      </c>
      <c r="F402" s="39">
        <v>11400</v>
      </c>
      <c r="G402" s="43">
        <f t="shared" si="29"/>
        <v>1288314</v>
      </c>
    </row>
    <row r="403" ht="16.5" spans="1:7">
      <c r="A403" s="41" t="s">
        <v>884</v>
      </c>
      <c r="B403" s="41" t="s">
        <v>885</v>
      </c>
      <c r="C403" s="52">
        <v>113.23</v>
      </c>
      <c r="D403" s="52" t="s">
        <v>412</v>
      </c>
      <c r="E403" s="52" t="s">
        <v>886</v>
      </c>
      <c r="F403" s="55">
        <v>11400</v>
      </c>
      <c r="G403" s="43">
        <f t="shared" si="29"/>
        <v>1290822</v>
      </c>
    </row>
    <row r="404" ht="16.5" spans="1:7">
      <c r="A404" s="41" t="s">
        <v>887</v>
      </c>
      <c r="B404" s="41" t="s">
        <v>888</v>
      </c>
      <c r="C404" s="52">
        <v>120.97</v>
      </c>
      <c r="D404" s="49" t="s">
        <v>889</v>
      </c>
      <c r="E404" s="49" t="s">
        <v>890</v>
      </c>
      <c r="F404" s="55">
        <v>11850</v>
      </c>
      <c r="G404" s="43">
        <f t="shared" si="29"/>
        <v>1433494.5</v>
      </c>
    </row>
    <row r="405" ht="16.5" spans="1:7">
      <c r="A405" s="41" t="s">
        <v>891</v>
      </c>
      <c r="B405" s="41" t="s">
        <v>892</v>
      </c>
      <c r="C405" s="52">
        <v>121.84</v>
      </c>
      <c r="D405" s="52" t="s">
        <v>893</v>
      </c>
      <c r="E405" s="52" t="s">
        <v>894</v>
      </c>
      <c r="F405" s="55">
        <v>11300</v>
      </c>
      <c r="G405" s="43">
        <f t="shared" si="29"/>
        <v>1376792</v>
      </c>
    </row>
    <row r="406" ht="16.5" spans="1:7">
      <c r="A406" s="41" t="s">
        <v>895</v>
      </c>
      <c r="B406" s="41" t="s">
        <v>896</v>
      </c>
      <c r="C406" s="52">
        <v>113.01</v>
      </c>
      <c r="D406" s="52" t="s">
        <v>897</v>
      </c>
      <c r="E406" s="38" t="s">
        <v>898</v>
      </c>
      <c r="F406" s="39">
        <v>11379.99</v>
      </c>
      <c r="G406" s="43">
        <f t="shared" si="29"/>
        <v>1286052.6699</v>
      </c>
    </row>
    <row r="407" ht="16.5" spans="1:7">
      <c r="A407" s="41" t="s">
        <v>899</v>
      </c>
      <c r="B407" s="59" t="s">
        <v>900</v>
      </c>
      <c r="C407" s="52">
        <v>113.23</v>
      </c>
      <c r="D407" s="52" t="s">
        <v>408</v>
      </c>
      <c r="E407" s="38" t="s">
        <v>901</v>
      </c>
      <c r="F407" s="39">
        <v>11500</v>
      </c>
      <c r="G407" s="43">
        <f t="shared" si="29"/>
        <v>1302145</v>
      </c>
    </row>
    <row r="408" ht="16.5" spans="1:7">
      <c r="A408" s="41" t="s">
        <v>902</v>
      </c>
      <c r="B408" s="41" t="s">
        <v>903</v>
      </c>
      <c r="C408" s="52">
        <v>120.97</v>
      </c>
      <c r="D408" s="52" t="s">
        <v>904</v>
      </c>
      <c r="E408" s="38" t="s">
        <v>905</v>
      </c>
      <c r="F408" s="55">
        <v>11500</v>
      </c>
      <c r="G408" s="43">
        <f t="shared" si="29"/>
        <v>1391155</v>
      </c>
    </row>
    <row r="409" ht="16.5" spans="1:7">
      <c r="A409" s="41" t="s">
        <v>906</v>
      </c>
      <c r="B409" s="41" t="s">
        <v>907</v>
      </c>
      <c r="C409" s="52">
        <v>121.84</v>
      </c>
      <c r="D409" s="52" t="s">
        <v>513</v>
      </c>
      <c r="E409" s="52" t="s">
        <v>908</v>
      </c>
      <c r="F409" s="55">
        <v>12380</v>
      </c>
      <c r="G409" s="43">
        <f t="shared" si="29"/>
        <v>1508379.2</v>
      </c>
    </row>
    <row r="410" ht="16.5" spans="1:7">
      <c r="A410" s="41" t="s">
        <v>909</v>
      </c>
      <c r="B410" s="41" t="s">
        <v>1282</v>
      </c>
      <c r="C410" s="52">
        <v>113.01</v>
      </c>
      <c r="D410" s="52" t="s">
        <v>911</v>
      </c>
      <c r="E410" s="52" t="s">
        <v>912</v>
      </c>
      <c r="F410" s="39">
        <v>9000</v>
      </c>
      <c r="G410" s="43">
        <f t="shared" si="29"/>
        <v>1017090</v>
      </c>
    </row>
    <row r="411" ht="16.5" spans="1:7">
      <c r="A411" s="41" t="s">
        <v>913</v>
      </c>
      <c r="B411" s="41" t="s">
        <v>914</v>
      </c>
      <c r="C411" s="52">
        <v>113.23</v>
      </c>
      <c r="D411" s="52" t="s">
        <v>915</v>
      </c>
      <c r="E411" s="52" t="s">
        <v>916</v>
      </c>
      <c r="F411" s="55">
        <v>11400</v>
      </c>
      <c r="G411" s="43">
        <f t="shared" si="29"/>
        <v>1290822</v>
      </c>
    </row>
    <row r="412" ht="16.5" spans="1:7">
      <c r="A412" s="41" t="s">
        <v>917</v>
      </c>
      <c r="B412" s="41" t="s">
        <v>918</v>
      </c>
      <c r="C412" s="52">
        <v>120.97</v>
      </c>
      <c r="D412" s="52" t="s">
        <v>919</v>
      </c>
      <c r="E412" s="38" t="s">
        <v>920</v>
      </c>
      <c r="F412" s="39">
        <v>11200</v>
      </c>
      <c r="G412" s="43">
        <f t="shared" si="29"/>
        <v>1354864</v>
      </c>
    </row>
    <row r="413" ht="16.5" spans="1:7">
      <c r="A413" s="51" t="s">
        <v>1283</v>
      </c>
      <c r="B413" s="41" t="s">
        <v>931</v>
      </c>
      <c r="C413" s="71">
        <v>46.9</v>
      </c>
      <c r="D413" s="42" t="s">
        <v>1284</v>
      </c>
      <c r="E413" s="51" t="s">
        <v>1285</v>
      </c>
      <c r="F413" s="72">
        <v>14250</v>
      </c>
      <c r="G413" s="73">
        <f t="shared" si="29"/>
        <v>668325</v>
      </c>
    </row>
    <row r="414" ht="16.5" spans="1:7">
      <c r="A414" s="51" t="s">
        <v>1286</v>
      </c>
      <c r="B414" s="41" t="s">
        <v>931</v>
      </c>
      <c r="C414" s="71">
        <v>156.46</v>
      </c>
      <c r="D414" s="42" t="s">
        <v>1284</v>
      </c>
      <c r="E414" s="51" t="s">
        <v>1287</v>
      </c>
      <c r="F414" s="72">
        <v>14250</v>
      </c>
      <c r="G414" s="73">
        <f t="shared" si="29"/>
        <v>2229555</v>
      </c>
    </row>
    <row r="415" ht="16.5" spans="1:7">
      <c r="A415" s="51" t="s">
        <v>1288</v>
      </c>
      <c r="B415" s="41" t="s">
        <v>931</v>
      </c>
      <c r="C415" s="71">
        <v>125.35</v>
      </c>
      <c r="D415" s="42" t="s">
        <v>1284</v>
      </c>
      <c r="E415" s="51" t="s">
        <v>1289</v>
      </c>
      <c r="F415" s="72">
        <v>14250</v>
      </c>
      <c r="G415" s="73">
        <f t="shared" si="29"/>
        <v>1786237.5</v>
      </c>
    </row>
    <row r="416" ht="16.5" spans="1:7">
      <c r="A416" s="51" t="s">
        <v>1290</v>
      </c>
      <c r="B416" s="41" t="s">
        <v>931</v>
      </c>
      <c r="C416" s="71">
        <v>203.92</v>
      </c>
      <c r="D416" s="42" t="s">
        <v>1284</v>
      </c>
      <c r="E416" s="51" t="s">
        <v>1291</v>
      </c>
      <c r="F416" s="72">
        <v>14250</v>
      </c>
      <c r="G416" s="73">
        <f t="shared" si="29"/>
        <v>2905860</v>
      </c>
    </row>
    <row r="417" ht="16.5" spans="1:7">
      <c r="A417" s="51" t="s">
        <v>1292</v>
      </c>
      <c r="B417" s="41" t="s">
        <v>931</v>
      </c>
      <c r="C417" s="31">
        <v>603.73</v>
      </c>
      <c r="D417" s="42" t="s">
        <v>1284</v>
      </c>
      <c r="E417" s="51" t="s">
        <v>1293</v>
      </c>
      <c r="F417" s="72">
        <v>6600</v>
      </c>
      <c r="G417" s="73">
        <f t="shared" si="29"/>
        <v>3984618</v>
      </c>
    </row>
    <row r="418" spans="2:3">
      <c r="B418" s="74" t="s">
        <v>1294</v>
      </c>
      <c r="C418" s="1">
        <f>SUBTOTAL(9,C4:C417)</f>
        <v>47007.61</v>
      </c>
    </row>
    <row r="419" spans="2:3">
      <c r="B419" s="74" t="s">
        <v>1166</v>
      </c>
      <c r="C419" s="1">
        <v>12333.55</v>
      </c>
    </row>
    <row r="420" spans="2:3">
      <c r="B420" s="75" t="s">
        <v>1167</v>
      </c>
      <c r="C420" s="1">
        <v>4.09</v>
      </c>
    </row>
    <row r="421" spans="2:3">
      <c r="B421" s="74" t="s">
        <v>1168</v>
      </c>
      <c r="C421" s="76">
        <f>C418/C420</f>
        <v>11493.3031784841</v>
      </c>
    </row>
    <row r="422" spans="2:3">
      <c r="B422" s="74" t="s">
        <v>1170</v>
      </c>
      <c r="C422" s="74" t="s">
        <v>1171</v>
      </c>
    </row>
    <row r="423" spans="2:3">
      <c r="B423" s="74" t="s">
        <v>1173</v>
      </c>
      <c r="C423" s="74" t="s">
        <v>1174</v>
      </c>
    </row>
    <row r="424" spans="3:3">
      <c r="C424" s="76">
        <f>C419-C421</f>
        <v>840.246821515902</v>
      </c>
    </row>
    <row r="425" spans="2:4">
      <c r="B425" s="74" t="s">
        <v>1175</v>
      </c>
      <c r="C425" s="76">
        <f>C424*12</f>
        <v>10082.9618581908</v>
      </c>
      <c r="D425" s="1" t="s">
        <v>1295</v>
      </c>
    </row>
    <row r="427" spans="3:3">
      <c r="C427" s="1">
        <f>C425/2</f>
        <v>5041.48092909541</v>
      </c>
    </row>
  </sheetData>
  <autoFilter xmlns:etc="http://www.wps.cn/officeDocument/2017/etCustomData" ref="A3:G417" etc:filterBottomFollowUsedRange="0">
    <filterColumn colId="6">
      <filters>
        <filter val="1401324.00"/>
        <filter val="1302145.00"/>
        <filter val="1542494.40"/>
        <filter val="1,391,445.00"/>
        <filter val="1,786,237.50"/>
        <filter val="1,221,696.00"/>
        <filter val="731,091.00"/>
        <filter val="751,130.00"/>
        <filter val="741,110.00"/>
        <filter val="661,759.00"/>
        <filter val="1401437.01"/>
        <filter val="1491077.92"/>
        <filter val="1442663.43"/>
        <filter val="1374385.74"/>
        <filter val="1417413.14"/>
        <filter val="1538980.34"/>
        <filter val="1,796,490.54"/>
        <filter val="1,901,183.04"/>
        <filter val="1,209,963.84"/>
        <filter val="1,527,861.66"/>
        <filter val="1414546.17"/>
        <filter val="1546480.48"/>
        <filter val="1451608.60"/>
        <filter val="1552241.60"/>
        <filter val="6,160,560.00"/>
        <filter val="1,230,380.00"/>
        <filter val="1,630,380.00"/>
        <filter val="1,220,360.00"/>
        <filter val="1,280,331.00"/>
        <filter val="1,773,872.10"/>
        <filter val="1,080,828.00"/>
        <filter val="1,250,784.00"/>
        <filter val="1,960,560.00"/>
        <filter val="1,750,500.00"/>
        <filter val="985,183.30"/>
        <filter val="670,706.00"/>
        <filter val="1421829.11"/>
        <filter val="1466724.54"/>
        <filter val="1,927,510.56"/>
        <filter val="957,390.58"/>
        <filter val="1271362.50"/>
        <filter val="1474780.50"/>
        <filter val="1,897,435.80"/>
        <filter val="1539948.10"/>
        <filter val="1,117,948.80"/>
        <filter val="1422961.41"/>
        <filter val="1,123,065.42"/>
        <filter val="1,106,893.74"/>
        <filter val="1373749.56"/>
        <filter val="1578924.56"/>
        <filter val="1286052.67"/>
        <filter val="1584163.68"/>
        <filter val="1518657.38"/>
        <filter val="1469024.88"/>
        <filter val="1560526.72"/>
        <filter val="1,784,483.22"/>
        <filter val="1,097,267.74"/>
        <filter val="1,808,756.64"/>
        <filter val="1539343.25"/>
        <filter val="1,137,437.76"/>
        <filter val="983,210.36"/>
        <filter val="1578071.68"/>
        <filter val="1438391.28"/>
        <filter val="1,014,434.28"/>
        <filter val="1,166,234.88"/>
        <filter val="941735.00"/>
        <filter val="1405844.40"/>
        <filter val="1446528.00"/>
        <filter val="947929.00"/>
        <filter val="1548416.00"/>
        <filter val="1,145,494.00"/>
        <filter val="1,745,250.00"/>
        <filter val="1,155,120.00"/>
        <filter val="1,135,868.00"/>
        <filter val="1,165,800.00"/>
        <filter val="2,905,860.00"/>
        <filter val="995,048.00"/>
        <filter val="745,178.00"/>
        <filter val="745,285.00"/>
        <filter val="665,487.00"/>
        <filter val="745,475.00"/>
        <filter val="1,020,267.32"/>
        <filter val="1441984.05"/>
        <filter val="1404278.46"/>
        <filter val="1504358.48"/>
        <filter val="1535184.00"/>
        <filter val="1536319.00"/>
        <filter val="1,134,432.00"/>
        <filter val="1,644,435.00"/>
        <filter val="1,174,372.00"/>
        <filter val="1,144,128.00"/>
        <filter val="1,884,870.00"/>
        <filter val="1,670,858.40"/>
        <filter val="1,124,736.00"/>
        <filter val="1,464,600.00"/>
        <filter val="1,904,544.00"/>
        <filter val="3,984,618.00"/>
        <filter val="744,545.00"/>
        <filter val="734,613.00"/>
        <filter val="1435077.02"/>
        <filter val="1,020,610.44"/>
        <filter val="1523000.00"/>
        <filter val="1423926.00"/>
        <filter val="1524222.00"/>
        <filter val="2225375.00"/>
        <filter val="1426698.00"/>
        <filter val="1427446.00"/>
        <filter val="1508379.20"/>
        <filter val="1,203,250.00"/>
        <filter val="1,773,174.00"/>
        <filter val="1,898,133.90"/>
        <filter val="1,503,885.00"/>
        <filter val="1,863,927.00"/>
        <filter val="943,580.00"/>
        <filter val="1,710,915.15"/>
        <filter val="1424604.06"/>
        <filter val="1527972.07"/>
        <filter val="1,803,295.08"/>
        <filter val="998,564.98"/>
        <filter val="1512125.00"/>
        <filter val="1592448.80"/>
        <filter val="1412625.00"/>
        <filter val="1313468.00"/>
        <filter val="1384802.90"/>
        <filter val="1017090.00"/>
        <filter val="1,212,069.00"/>
        <filter val="6,512,550.00"/>
        <filter val="1,100,011.20"/>
        <filter val="1,212,000.00"/>
        <filter val="6,372,750.00"/>
        <filter val="1,242,438.00"/>
        <filter val="1,602,270.00"/>
        <filter val="1,072,250.00"/>
        <filter val="1,012,204.00"/>
        <filter val="1,212,876.00"/>
        <filter val="1399522.80"/>
        <filter val="1,192,608.00"/>
        <filter val="1,672,545.00"/>
        <filter val="6,362,120.00"/>
        <filter val="742,715.00"/>
        <filter val="652,812.00"/>
        <filter val="782,888.00"/>
        <filter val="1,211,709.12"/>
        <filter val="1,949,932.92"/>
        <filter val="1,809,897.97"/>
        <filter val="1403471.19"/>
        <filter val="1397597.89"/>
        <filter val="1381406.00"/>
        <filter val="1288314.00"/>
        <filter val="1,799,040.00"/>
        <filter val="1,229,543.00"/>
        <filter val="2,229,555.00"/>
        <filter val="669,215.00"/>
        <filter val="359,270.00"/>
        <filter val="969,400.00"/>
        <filter val="749,460.00"/>
        <filter val="1,760,049.72"/>
        <filter val="1406429.83"/>
        <filter val="971,715.84"/>
        <filter val="1402013.86"/>
        <filter val="1,760,162.76"/>
        <filter val="1,202,864.96"/>
        <filter val="1474264.00"/>
        <filter val="1376792.00"/>
        <filter val="1,658,490.00"/>
        <filter val="1409234.70"/>
        <filter val="1,000,194.80"/>
        <filter val="1,898,832.00"/>
        <filter val="668,325.00"/>
        <filter val="668,469.00"/>
        <filter val="748,539.00"/>
        <filter val="728,569.00"/>
        <filter val="738,554.00"/>
        <filter val="748,625.00"/>
        <filter val="1502652.72"/>
        <filter val="1509221.72"/>
        <filter val="1495068.23"/>
        <filter val="1,138,852.06"/>
        <filter val="1609993.76"/>
        <filter val="1430094.90"/>
        <filter val="1400832.60"/>
        <filter val="1462080.00"/>
        <filter val="1532689.90"/>
        <filter val="1463737.00"/>
        <filter val="6,860,928.50"/>
        <filter val="1,157,280.00"/>
        <filter val="1,447,665.00"/>
        <filter val="737,170.00"/>
        <filter val="727,203.00"/>
        <filter val="757,720.00"/>
        <filter val="1,050,204.54"/>
        <filter val="1,904,403.96"/>
        <filter val="952835.00"/>
        <filter val="1354864.00"/>
        <filter val="956670.00"/>
        <filter val="1358760.00"/>
        <filter val="1,546,050.00"/>
        <filter val="1,616,325.00"/>
        <filter val="1,581,187.50"/>
        <filter val="1,046,516.00"/>
        <filter val="959914.00"/>
        <filter val="746,043.00"/>
        <filter val="746,875.00"/>
        <filter val="1494489.44"/>
        <filter val="1394995.44"/>
        <filter val="1,216,654.08"/>
        <filter val="1399862.49"/>
        <filter val="1,615,762.80"/>
        <filter val="1432288.74"/>
        <filter val="1,206,764.16"/>
        <filter val="1,796,573.16"/>
        <filter val="1473217.42"/>
        <filter val="1,607,379.12"/>
        <filter val="1,633,331.55"/>
        <filter val="1,094,056.89"/>
        <filter val="1433494.50"/>
        <filter val="20,573,116.50"/>
        <filter val="1,900,762.92"/>
        <filter val="1541762.65"/>
        <filter val="1,670,998.95"/>
        <filter val="1477188.16"/>
        <filter val="1485473.28"/>
        <filter val="1,840,051.98"/>
        <filter val="1,719,971.28"/>
        <filter val="1410251.79"/>
        <filter val="1410364.80"/>
        <filter val="1290822.00"/>
        <filter val="1391155.00"/>
        <filter val="1572345.20"/>
        <filter val="1498632.00"/>
        <filter val="1,013,490.70"/>
        <filter val="1299615.00"/>
        <filter val="1441478.52"/>
        <filter val="1586113.12"/>
        <filter val="1,624,354.62"/>
        <filter val="1,113,294.72"/>
        <filter val="1,124,990.62"/>
        <filter val="1410816.84"/>
        <filter val="1,581,046.95"/>
        <filter val="1421213.76"/>
        <filter val="1465613.36"/>
        <filter val="1425112.78"/>
      </filters>
    </filterColumn>
    <extLst/>
  </autoFilter>
  <mergeCells count="7">
    <mergeCell ref="A1:A3"/>
    <mergeCell ref="B1:B3"/>
    <mergeCell ref="C1:C3"/>
    <mergeCell ref="D1:D3"/>
    <mergeCell ref="E1:E3"/>
    <mergeCell ref="F1:F3"/>
    <mergeCell ref="G1:G3"/>
  </mergeCells>
  <conditionalFormatting sqref="A412:B412">
    <cfRule type="expression" dxfId="0" priority="2">
      <formula>#REF!&lt;&gt;""</formula>
    </cfRule>
  </conditionalFormatting>
  <conditionalFormatting sqref="A413:B417">
    <cfRule type="expression" dxfId="0" priority="1">
      <formula>#REF!&lt;&gt;""</formula>
    </cfRule>
  </conditionalFormatting>
  <pageMargins left="0.550694444444444" right="0.156944444444444" top="0.66875" bottom="0.314583333333333" header="0.5" footer="0.236111111111111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1" sqref="I3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2024年1-6月土地使用税</vt:lpstr>
      <vt:lpstr>2024年7-12月土地使用税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Lucy蓉</cp:lastModifiedBy>
  <dcterms:created xsi:type="dcterms:W3CDTF">2024-04-03T05:19:00Z</dcterms:created>
  <dcterms:modified xsi:type="dcterms:W3CDTF">2024-10-15T09:19:20Z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918ECE90BAD04E59BEC1F5D1D7F8681C_11</vt:lpwstr>
  </property>
  <property fmtid="{D5CDD505-2E9C-101B-9397-08002B2CF9AE}" pid="3" name="KSOProductBuildVer">
    <vt:lpwstr>2052-12.1.0.18276</vt:lpwstr>
  </property>
</Properties>
</file>