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N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<sst xmlns="http://schemas.openxmlformats.org/spreadsheetml/2006/main" count="31" uniqueCount="30">
  <si>
    <r>
      <t>新疆通力瑞通建设有限公司2024年8月社保表</t>
    </r>
    <r>
      <rPr>
        <b/>
        <sz val="9"/>
        <rFont val="宋体"/>
        <charset val="134"/>
      </rPr>
      <t>（编号：3674230）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</si>
  <si>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</si>
  <si>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</si>
  <si>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</si>
  <si>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</si>
  <si>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</si>
  <si>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</si>
  <si>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</si>
  <si>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</si>
  <si>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</si>
  <si>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</si>
  <si>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</si>
  <si>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</si>
  <si>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</si>
  <si>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</si>
  <si>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</si>
  <si>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</si>
  <si>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</si>
  <si>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</si>
  <si>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</si>
  <si>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企业1.04%</t>
  </si>
  <si>
    <t>企业7.5%</t>
  </si>
  <si>
    <t>个人2%</t>
  </si>
  <si>
    <t>企业0.2%</t>
  </si>
  <si>
    <t>个人0.31%</t>
  </si>
  <si>
    <t>企业</t>
  </si>
  <si>
    <t>个人</t>
  </si>
  <si>
    <t xml:space="preserve"> 412702199003193152</t>
  </si>
  <si>
    <t>闫富强</t>
  </si>
  <si>
    <t>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</si>
</sst>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36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8"/>
      <color theme="1"/>
      <name val="宋体"/>
      <charset val="134"/>
    </font>
    <font>
      <b/>
      <sz val="10"/>
      <name val="宋体"/>
      <charset val="134"/>
    </font>
    <font>
      <sz val="11"/>
      <color rgb="FFFF0000"/>
      <name val="宋体"/>
      <charset val="134"/>
      <scheme val="minor"/>
    </font>
    <font>
      <sz val="10"/>
      <name val="宋体"/>
      <charset val="0"/>
      <scheme val="major"/>
    </font>
    <font>
      <sz val="10"/>
      <color theme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8" borderId="8" applyNumberFormat="0" applyAlignment="0" applyProtection="0">
      <alignment vertical="center"/>
    </xf>
    <xf numFmtId="0" fontId="24" fillId="8" borderId="7" applyNumberFormat="0" applyAlignment="0" applyProtection="0">
      <alignment vertical="center"/>
    </xf>
    <xf numFmtId="0" fontId="25" fillId="9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7" fontId="12" fillId="4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77" fontId="12" fillId="0" borderId="2" xfId="0" applyNumberFormat="1" applyFont="1" applyFill="1" applyBorder="1" applyAlignment="1">
      <alignment horizontal="center" vertical="center"/>
    </xf>
    <xf numFmtId="177" fontId="12" fillId="0" borderId="2" xfId="0" applyNumberFormat="1" applyFont="1" applyFill="1" applyBorder="1" applyAlignment="1">
      <alignment vertical="center"/>
    </xf>
    <xf numFmtId="0" fontId="8" fillId="0" borderId="2" xfId="0" applyNumberFormat="1" applyFont="1" applyFill="1" applyBorder="1" applyAlignment="1">
      <alignment horizontal="left" vertical="center"/>
    </xf>
    <xf numFmtId="176" fontId="13" fillId="5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"/>
  <sheetViews>
    <sheetView tabSelected="1" workbookViewId="0">
      <selection activeCell="A1" sqref="A1:T1"/>
    </sheetView>
  </sheetViews>
  <sheetFormatPr defaultColWidth="9" defaultRowHeight="13.5" outlineLevelRow="5"/>
  <cols>
    <col min="1" max="1" width="9" style="1"/>
    <col min="2" max="2" width="15.125" style="1" customWidth="1"/>
    <col min="3" max="3" width="17.625" style="1" customWidth="1"/>
    <col min="4" max="7" width="9" style="1"/>
    <col min="8" max="9" width="9.25" style="1"/>
    <col min="10" max="12" width="9" style="1"/>
    <col min="13" max="13" width="10.125" style="1"/>
    <col min="14" max="14" width="9.25" style="1"/>
    <col min="15" max="17" width="9" style="1"/>
    <col min="18" max="18" width="10.125" style="1"/>
    <col min="19" max="19" width="9.25" style="1"/>
    <col min="20" max="20" width="10.125" style="1"/>
    <col min="21" max="21" width="27.75" style="1" customWidth="1"/>
    <col min="22" max="16384" width="9" style="1"/>
  </cols>
  <sheetData>
    <row r="1" ht="27" spans="1:21">
      <c r="A1" s="2" t="s">
        <v>0</v>
      </c>
      <c r="B1" s="3"/>
      <c r="C1" s="4"/>
      <c r="D1" s="2"/>
      <c r="E1" s="2"/>
      <c r="F1" s="5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4"/>
    </row>
    <row r="2" spans="1:21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11" t="s">
        <v>8</v>
      </c>
      <c r="I2" s="11"/>
      <c r="J2" s="11" t="s">
        <v>9</v>
      </c>
      <c r="K2" s="11"/>
      <c r="L2" s="11" t="s">
        <v>10</v>
      </c>
      <c r="M2" s="27" t="s">
        <v>11</v>
      </c>
      <c r="N2" s="11" t="s">
        <v>12</v>
      </c>
      <c r="O2" s="11"/>
      <c r="P2" s="28" t="s">
        <v>13</v>
      </c>
      <c r="Q2" s="28"/>
      <c r="R2" s="11" t="s">
        <v>14</v>
      </c>
      <c r="S2" s="11"/>
      <c r="T2" s="11"/>
      <c r="U2" s="35" t="s">
        <v>15</v>
      </c>
    </row>
    <row r="3" spans="1:21">
      <c r="A3" s="6"/>
      <c r="B3" s="7"/>
      <c r="C3" s="7"/>
      <c r="D3" s="8"/>
      <c r="E3" s="8"/>
      <c r="F3" s="12"/>
      <c r="G3" s="10"/>
      <c r="H3" s="11" t="s">
        <v>16</v>
      </c>
      <c r="I3" s="11" t="s">
        <v>17</v>
      </c>
      <c r="J3" s="11" t="s">
        <v>18</v>
      </c>
      <c r="K3" s="11" t="s">
        <v>19</v>
      </c>
      <c r="L3" s="29" t="s">
        <v>20</v>
      </c>
      <c r="M3" s="27"/>
      <c r="N3" s="11" t="s">
        <v>21</v>
      </c>
      <c r="O3" s="11" t="s">
        <v>22</v>
      </c>
      <c r="P3" s="11" t="s">
        <v>23</v>
      </c>
      <c r="Q3" s="11" t="s">
        <v>24</v>
      </c>
      <c r="R3" s="11" t="s">
        <v>25</v>
      </c>
      <c r="S3" s="11" t="s">
        <v>26</v>
      </c>
      <c r="T3" s="11" t="s">
        <v>14</v>
      </c>
      <c r="U3" s="36"/>
    </row>
    <row r="4" ht="37" customHeight="1" spans="1:21">
      <c r="A4" s="13">
        <v>1</v>
      </c>
      <c r="B4" s="14">
        <v>12183283</v>
      </c>
      <c r="C4" s="15" t="s">
        <v>27</v>
      </c>
      <c r="D4" s="16" t="s">
        <v>28</v>
      </c>
      <c r="E4" s="17" t="s">
        <v>29</v>
      </c>
      <c r="F4" s="8"/>
      <c r="G4" s="14">
        <v>4575</v>
      </c>
      <c r="H4" s="18">
        <f>ROUND(G4*0.16,2)</f>
        <v>732</v>
      </c>
      <c r="I4" s="18">
        <f>ROUND(G4*0.08,2)</f>
        <v>366</v>
      </c>
      <c r="J4" s="18">
        <f>ROUND(G4*0.005,2)</f>
        <v>22.88</v>
      </c>
      <c r="K4" s="18">
        <f>ROUND(G4*0.005,2)</f>
        <v>22.88</v>
      </c>
      <c r="L4" s="18">
        <f>ROUND(G4*0.0104,2)</f>
        <v>47.58</v>
      </c>
      <c r="M4" s="30">
        <v>4575</v>
      </c>
      <c r="N4" s="31">
        <f>M4*7.5%</f>
        <v>343.125</v>
      </c>
      <c r="O4" s="32">
        <f>ROUND(M4*0.02,2)</f>
        <v>91.5</v>
      </c>
      <c r="P4" s="33">
        <v>10</v>
      </c>
      <c r="Q4" s="32">
        <v>10</v>
      </c>
      <c r="R4" s="37">
        <f>H4+J4+L4+N4+P4</f>
        <v>1155.585</v>
      </c>
      <c r="S4" s="32">
        <f>I4+O4+K4+Q4</f>
        <v>490.38</v>
      </c>
      <c r="T4" s="38">
        <f>R4+S4</f>
        <v>1645.965</v>
      </c>
      <c r="U4" s="39"/>
    </row>
    <row r="5" ht="37" customHeight="1" spans="1:21">
      <c r="A5" s="19"/>
      <c r="B5" s="20"/>
      <c r="C5" s="21"/>
      <c r="D5" s="22"/>
      <c r="E5" s="23"/>
      <c r="F5" s="24"/>
      <c r="G5" s="19">
        <f t="shared" ref="G5:L5" si="0">SUM(G4:G4)</f>
        <v>4575</v>
      </c>
      <c r="H5" s="25">
        <f t="shared" si="0"/>
        <v>732</v>
      </c>
      <c r="I5" s="25">
        <f t="shared" si="0"/>
        <v>366</v>
      </c>
      <c r="J5" s="25">
        <f t="shared" si="0"/>
        <v>22.88</v>
      </c>
      <c r="K5" s="25">
        <f t="shared" si="0"/>
        <v>22.88</v>
      </c>
      <c r="L5" s="25">
        <f t="shared" si="0"/>
        <v>47.58</v>
      </c>
      <c r="M5" s="25">
        <f t="shared" ref="M5:T5" si="1">SUM(M4:M4)</f>
        <v>4575</v>
      </c>
      <c r="N5" s="25">
        <f t="shared" si="1"/>
        <v>343.125</v>
      </c>
      <c r="O5" s="25">
        <f t="shared" si="1"/>
        <v>91.5</v>
      </c>
      <c r="P5" s="25">
        <f t="shared" si="1"/>
        <v>10</v>
      </c>
      <c r="Q5" s="25">
        <f t="shared" si="1"/>
        <v>10</v>
      </c>
      <c r="R5" s="25">
        <f t="shared" si="1"/>
        <v>1155.585</v>
      </c>
      <c r="S5" s="25">
        <f t="shared" si="1"/>
        <v>490.38</v>
      </c>
      <c r="T5" s="40">
        <f t="shared" si="1"/>
        <v>1645.965</v>
      </c>
      <c r="U5" s="41"/>
    </row>
    <row r="6" spans="2:2">
      <c r="B6" s="26"/>
    </row>
  </sheetData>
  <mergeCells count="15">
    <mergeCell ref="A1:T1"/>
    <mergeCell ref="H2:I2"/>
    <mergeCell ref="J2:K2"/>
    <mergeCell ref="N2:O2"/>
    <mergeCell ref="P2:Q2"/>
    <mergeCell ref="R2:T2"/>
    <mergeCell ref="A2:A3"/>
    <mergeCell ref="B2:B3"/>
    <mergeCell ref="C2:C3"/>
    <mergeCell ref="D2:D3"/>
    <mergeCell ref="E2:E3"/>
    <mergeCell ref="F2:F3"/>
    <mergeCell ref="G2:G3"/>
    <mergeCell ref="M2:M3"/>
    <mergeCell ref="U2:U3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4" sqref="F2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绿色军营</cp:lastModifiedBy>
  <dcterms:created xsi:type="dcterms:W3CDTF">2023-05-06T10:17:00Z</dcterms:created>
  <dcterms:modified xsi:type="dcterms:W3CDTF">2024-08-14T03:24:11Z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5249A9B08A4B4E9DADBCED1981CC1578_13</vt:lpwstr>
  </property>
  <property fmtid="{D5CDD505-2E9C-101B-9397-08002B2CF9AE}" pid="3" name="KSOProductBuildVer">
    <vt:lpwstr>2052-12.1.0.17827</vt:lpwstr>
  </property>
</Properties>
</file>