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69" name="ID_A81703D240B947C09DF44791AF476BC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67175" y="18129250"/>
          <a:ext cx="1159510" cy="1837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0" name="ID_F5BBEC1F450644CEA0C1CDC3C1D04DA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6385" y="8366125"/>
          <a:ext cx="111887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2" name="ID_FDEA629DBBBF43D2BF15C1EEA47C1A0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65930" y="33534985"/>
          <a:ext cx="1153160" cy="1682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8" name="ID_3E7023B8B86943F1A0E917093763323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076700" y="16119475"/>
          <a:ext cx="1177925" cy="18472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7" name="ID_62A4AEF99E21417882B9B45BC76EFDF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247515" y="28005405"/>
          <a:ext cx="1148715" cy="17824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1" name="ID_3C907DF2B8DE4CA5A5630613C3EE2FD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467100" y="6432550"/>
          <a:ext cx="1143635" cy="1837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9" name="ID_E00E2F116B7444A0A7B3865C9591D5F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457575" y="4489450"/>
          <a:ext cx="11722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1" name="ID_15862441126D4D15B29F796C775BD98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086225" y="20015200"/>
          <a:ext cx="115760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4" name="ID_6B4006993CF245F982656428B170564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095750" y="21939250"/>
          <a:ext cx="113855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6" name="ID_C88FD8015AC44DCF91946B3C7E482BD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048125" y="23863300"/>
          <a:ext cx="117475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" name="ID_6246A78F999647BFAEB86F4C0314F3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067175" y="8366125"/>
          <a:ext cx="11722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8" name="ID_A4AD7960BA974B789550F29CB8E6E33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209415" y="29806900"/>
          <a:ext cx="119824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6" name="ID_80FA0F54C714444A9D560B2A7F12EDB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247515" y="26158190"/>
          <a:ext cx="1137920" cy="1762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7" name="ID_7A8ECFEF893F4798A89A4AACFE0D7EBB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114800" y="2517775"/>
          <a:ext cx="109220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2" name="ID_9027B176E61449E5ABEEC16A9F0EFA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114800" y="14214475"/>
          <a:ext cx="112966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4" name="ID_F63C88DFACE048278A38E8DAF7BBDDD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705225" y="17472025"/>
          <a:ext cx="109283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2" name="ID_E6018F910AAB4119A239F4E09BA3ED8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105275" y="10347325"/>
          <a:ext cx="112522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5" name="ID_D6ABB79362024438864E95F889F0966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237355" y="24368125"/>
          <a:ext cx="1162685" cy="17716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<sst xmlns="http://schemas.openxmlformats.org/spreadsheetml/2006/main" count="85" uniqueCount="76">
  <si>
    <t>画堂春·锦2024.8月客介</t>
  </si>
  <si>
    <t>序号</t>
  </si>
  <si>
    <t>姓名</t>
  </si>
  <si>
    <t>房号</t>
  </si>
  <si>
    <t>介绍人</t>
  </si>
  <si>
    <t>电话号码</t>
  </si>
  <si>
    <t>介绍登记记录1</t>
  </si>
  <si>
    <t>置业顾问</t>
  </si>
  <si>
    <t>签合同日期</t>
  </si>
  <si>
    <t>张欣</t>
  </si>
  <si>
    <t>1-1-301</t>
  </si>
  <si>
    <t>李玉琪</t>
  </si>
  <si>
    <t>李秀莲</t>
  </si>
  <si>
    <t>张龙年</t>
  </si>
  <si>
    <t>1-1-501</t>
  </si>
  <si>
    <t>张小红</t>
  </si>
  <si>
    <t>193545499536</t>
  </si>
  <si>
    <t>霍苒</t>
  </si>
  <si>
    <t>张志鹏</t>
  </si>
  <si>
    <t>1-2-502</t>
  </si>
  <si>
    <t>巴吐道尔吉</t>
  </si>
  <si>
    <t>李福晴</t>
  </si>
  <si>
    <t>陈新龙</t>
  </si>
  <si>
    <t>3-1-1001</t>
  </si>
  <si>
    <t>徐杨</t>
  </si>
  <si>
    <t>孙渴</t>
  </si>
  <si>
    <t>3-2-1002</t>
  </si>
  <si>
    <t>马玉东</t>
  </si>
  <si>
    <t>米云鹤</t>
  </si>
  <si>
    <t>周枫</t>
  </si>
  <si>
    <t>8-1-102</t>
  </si>
  <si>
    <t>任亚丽</t>
  </si>
  <si>
    <t>姚俊伟</t>
  </si>
  <si>
    <t>8-1-701</t>
  </si>
  <si>
    <t>尹鹏跃</t>
  </si>
  <si>
    <t>何林华</t>
  </si>
  <si>
    <t>8-1-1002</t>
  </si>
  <si>
    <t>杨胜勇</t>
  </si>
  <si>
    <t>肖陶丽</t>
  </si>
  <si>
    <t>鲁强</t>
  </si>
  <si>
    <t>11-3-202</t>
  </si>
  <si>
    <t>徐升</t>
  </si>
  <si>
    <t>江域</t>
  </si>
  <si>
    <t>14-2层02</t>
  </si>
  <si>
    <t>王海群</t>
  </si>
  <si>
    <t>闫金秀</t>
  </si>
  <si>
    <t>张甜甜</t>
  </si>
  <si>
    <t>15-1层05</t>
  </si>
  <si>
    <t>曹慧君</t>
  </si>
  <si>
    <t>连阵阵</t>
  </si>
  <si>
    <t>肖培利</t>
  </si>
  <si>
    <t>18-1层11</t>
  </si>
  <si>
    <t>代红伟</t>
  </si>
  <si>
    <t>吴金涛</t>
  </si>
  <si>
    <t>8-1-901</t>
  </si>
  <si>
    <t>魏彬</t>
  </si>
  <si>
    <t>王峰</t>
  </si>
  <si>
    <t>2-2-201</t>
  </si>
  <si>
    <t>焦曙光</t>
  </si>
  <si>
    <t>王荣</t>
  </si>
  <si>
    <t>李康</t>
  </si>
  <si>
    <t>2-2-1501</t>
  </si>
  <si>
    <t>冉红</t>
  </si>
  <si>
    <t>刘宁宁</t>
  </si>
  <si>
    <t>颉洋阳</t>
  </si>
  <si>
    <t>2-2-1503</t>
  </si>
  <si>
    <t>赵倩倩</t>
  </si>
  <si>
    <t>刘航</t>
  </si>
  <si>
    <t>5-2-302</t>
  </si>
  <si>
    <t>薛龙龙</t>
  </si>
  <si>
    <t>陶旭润</t>
  </si>
  <si>
    <t>5-2-502</t>
  </si>
  <si>
    <t>刘英徳</t>
  </si>
  <si>
    <t>周真真</t>
  </si>
  <si>
    <t>8-2-702</t>
  </si>
  <si>
    <t>孟军杰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</si>
</sst>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6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8" Type="http://schemas.openxmlformats.org/officeDocument/2006/relationships/image" Target="media/image19.png"/><Relationship Id="rId17" Type="http://schemas.openxmlformats.org/officeDocument/2006/relationships/image" Target="media/image18.png"/><Relationship Id="rId16" Type="http://schemas.openxmlformats.org/officeDocument/2006/relationships/image" Target="media/image17.png"/><Relationship Id="rId15" Type="http://schemas.openxmlformats.org/officeDocument/2006/relationships/image" Target="media/image16.png"/><Relationship Id="rId14" Type="http://schemas.openxmlformats.org/officeDocument/2006/relationships/image" Target="media/image15.png"/><Relationship Id="rId13" Type="http://schemas.openxmlformats.org/officeDocument/2006/relationships/image" Target="media/image14.png"/><Relationship Id="rId12" Type="http://schemas.openxmlformats.org/officeDocument/2006/relationships/image" Target="media/image13.png"/><Relationship Id="rId11" Type="http://schemas.openxmlformats.org/officeDocument/2006/relationships/image" Target="media/image12.png"/><Relationship Id="rId10" Type="http://schemas.openxmlformats.org/officeDocument/2006/relationships/image" Target="media/image11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55880</xdr:colOff>
      <xdr:row>14</xdr:row>
      <xdr:rowOff>40005</xdr:rowOff>
    </xdr:from>
    <xdr:to>
      <xdr:col>5</xdr:col>
      <xdr:colOff>1198245</xdr:colOff>
      <xdr:row>14</xdr:row>
      <xdr:rowOff>1762125</xdr:rowOff>
    </xdr:to>
    <xdr:pic>
      <xdr:nvPicPr>
        <xdr:cNvPr id="2" name="图片 1" descr="ad05cdaa770721c2b27e8d7c02b0f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65295" y="22531705"/>
          <a:ext cx="1142365" cy="1722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19" workbookViewId="0">
      <selection activeCell="J15" sqref="J15"/>
    </sheetView>
  </sheetViews>
  <sheetFormatPr defaultColWidth="9" defaultRowHeight="13.5" outlineLevelCol="7"/>
  <cols>
    <col min="2" max="2" width="10.2333333333333" customWidth="1"/>
    <col min="4" max="4" width="9.88333333333333" customWidth="1"/>
    <col min="5" max="5" width="17.125" customWidth="1"/>
    <col min="6" max="6" width="16.125" customWidth="1"/>
    <col min="7" max="7" width="11.9916666666667" customWidth="1"/>
    <col min="8" max="8" width="14.375" customWidth="1"/>
  </cols>
  <sheetData>
    <row r="1" s="1" customFormat="1" ht="1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5" t="s">
        <v>8</v>
      </c>
    </row>
    <row r="3" customFormat="1" ht="144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18593041148</v>
      </c>
      <c r="F3" s="7" t="str">
        <f>_xlfn.DISPIMG("ID_F5BBEC1F450644CEA0C1CDC3C1D04DAB",1)</f>
        <v>=DISPIMG("ID_F5BBEC1F450644CEA0C1CDC3C1D04DAB",1)</v>
      </c>
      <c r="G3" s="6" t="s">
        <v>12</v>
      </c>
      <c r="H3" s="8">
        <v>45483</v>
      </c>
    </row>
    <row r="4" customFormat="1" ht="144" customHeight="1" spans="1:8">
      <c r="A4" s="6">
        <v>2</v>
      </c>
      <c r="B4" s="7" t="s">
        <v>13</v>
      </c>
      <c r="C4" s="7" t="s">
        <v>14</v>
      </c>
      <c r="D4" s="7" t="s">
        <v>15</v>
      </c>
      <c r="E4" s="20" t="s">
        <v>16</v>
      </c>
      <c r="F4" s="9" t="str">
        <f>_xlfn.DISPIMG("ID_FDEA629DBBBF43D2BF15C1EEA47C1A09",1)</f>
        <v>=DISPIMG("ID_FDEA629DBBBF43D2BF15C1EEA47C1A09",1)</v>
      </c>
      <c r="G4" s="7" t="s">
        <v>17</v>
      </c>
      <c r="H4" s="8">
        <v>45538</v>
      </c>
    </row>
    <row r="5" customFormat="1" ht="144" customHeight="1" spans="1:8">
      <c r="A5" s="6">
        <v>3</v>
      </c>
      <c r="B5" s="6" t="s">
        <v>18</v>
      </c>
      <c r="C5" s="6" t="s">
        <v>19</v>
      </c>
      <c r="D5" s="6" t="s">
        <v>20</v>
      </c>
      <c r="E5" s="6">
        <v>13119966664</v>
      </c>
      <c r="F5" s="7" t="str">
        <f>_xlfn.DISPIMG("ID_A81703D240B947C09DF44791AF476BCA",1)</f>
        <v>=DISPIMG("ID_A81703D240B947C09DF44791AF476BCA",1)</v>
      </c>
      <c r="G5" s="6" t="s">
        <v>21</v>
      </c>
      <c r="H5" s="8">
        <v>45486</v>
      </c>
    </row>
    <row r="6" customFormat="1" ht="144" customHeight="1" spans="1:8">
      <c r="A6" s="6">
        <v>4</v>
      </c>
      <c r="B6" s="3" t="s">
        <v>22</v>
      </c>
      <c r="C6" s="3" t="s">
        <v>23</v>
      </c>
      <c r="D6" s="3" t="s">
        <v>24</v>
      </c>
      <c r="E6" s="3">
        <v>18299772536</v>
      </c>
      <c r="F6" s="7" t="str">
        <f>_xlfn.DISPIMG("ID_3E7023B8B86943F1A0E917093763323F",1)</f>
        <v>=DISPIMG("ID_3E7023B8B86943F1A0E917093763323F",1)</v>
      </c>
      <c r="G6" s="6" t="s">
        <v>21</v>
      </c>
      <c r="H6" s="8">
        <v>45500</v>
      </c>
    </row>
    <row r="7" customFormat="1" ht="144" customHeight="1" spans="1:8">
      <c r="A7" s="6">
        <v>5</v>
      </c>
      <c r="B7" s="6" t="s">
        <v>25</v>
      </c>
      <c r="C7" s="6" t="s">
        <v>26</v>
      </c>
      <c r="D7" s="6" t="s">
        <v>27</v>
      </c>
      <c r="E7" s="6">
        <v>17399148836</v>
      </c>
      <c r="F7" s="7" t="str">
        <f>_xlfn.DISPIMG("ID_3C907DF2B8DE4CA5A5630613C3EE2FDD",1)</f>
        <v>=DISPIMG("ID_3C907DF2B8DE4CA5A5630613C3EE2FDD",1)</v>
      </c>
      <c r="G7" s="6" t="s">
        <v>28</v>
      </c>
      <c r="H7" s="8">
        <v>45483</v>
      </c>
    </row>
    <row r="8" customFormat="1" ht="144" customHeight="1" spans="1:8">
      <c r="A8" s="6">
        <v>6</v>
      </c>
      <c r="B8" s="3" t="s">
        <v>29</v>
      </c>
      <c r="C8" s="3" t="s">
        <v>30</v>
      </c>
      <c r="D8" s="3" t="s">
        <v>31</v>
      </c>
      <c r="E8" s="3">
        <v>15299356397</v>
      </c>
      <c r="F8" s="7" t="str">
        <f>_xlfn.DISPIMG("ID_15862441126D4D15B29F796C775BD982",1)</f>
        <v>=DISPIMG("ID_15862441126D4D15B29F796C775BD982",1)</v>
      </c>
      <c r="G8" s="10" t="s">
        <v>12</v>
      </c>
      <c r="H8" s="8">
        <v>45503</v>
      </c>
    </row>
    <row r="9" customFormat="1" ht="144" customHeight="1" spans="1:8">
      <c r="A9" s="6">
        <v>7</v>
      </c>
      <c r="B9" s="6" t="s">
        <v>32</v>
      </c>
      <c r="C9" s="6" t="s">
        <v>33</v>
      </c>
      <c r="D9" s="3" t="s">
        <v>34</v>
      </c>
      <c r="E9" s="6">
        <v>18095836660</v>
      </c>
      <c r="F9" s="7" t="str">
        <f>_xlfn.DISPIMG("ID_E00E2F116B7444A0A7B3865C9591D5FF",1)</f>
        <v>=DISPIMG("ID_E00E2F116B7444A0A7B3865C9591D5FF",1)</v>
      </c>
      <c r="G9" s="6" t="s">
        <v>28</v>
      </c>
      <c r="H9" s="8">
        <v>45493</v>
      </c>
    </row>
    <row r="10" customFormat="1" ht="144" customHeight="1" spans="1:8">
      <c r="A10" s="6">
        <v>8</v>
      </c>
      <c r="B10" s="6" t="s">
        <v>35</v>
      </c>
      <c r="C10" s="6" t="s">
        <v>36</v>
      </c>
      <c r="D10" s="6" t="s">
        <v>37</v>
      </c>
      <c r="E10" s="6">
        <v>13779248958</v>
      </c>
      <c r="F10" s="7" t="str">
        <f>_xlfn.DISPIMG("ID_6B4006993CF245F982656428B170564E",1)</f>
        <v>=DISPIMG("ID_6B4006993CF245F982656428B170564E",1)</v>
      </c>
      <c r="G10" s="6" t="s">
        <v>38</v>
      </c>
      <c r="H10" s="8">
        <v>45477</v>
      </c>
    </row>
    <row r="11" ht="144" customHeight="1" spans="1:8">
      <c r="A11" s="6">
        <v>9</v>
      </c>
      <c r="B11" s="6" t="s">
        <v>39</v>
      </c>
      <c r="C11" s="6" t="s">
        <v>40</v>
      </c>
      <c r="D11" s="11" t="s">
        <v>41</v>
      </c>
      <c r="E11" s="6">
        <v>18599822009</v>
      </c>
      <c r="F11" s="7" t="str">
        <f>_xlfn.DISPIMG("ID_C88FD8015AC44DCF91946B3C7E482BDE",1)</f>
        <v>=DISPIMG("ID_C88FD8015AC44DCF91946B3C7E482BDE",1)</v>
      </c>
      <c r="G11" s="6" t="s">
        <v>38</v>
      </c>
      <c r="H11" s="8">
        <v>45417</v>
      </c>
    </row>
    <row r="12" ht="144" customHeight="1" spans="1:8">
      <c r="A12" s="6">
        <v>10</v>
      </c>
      <c r="B12" s="7" t="s">
        <v>42</v>
      </c>
      <c r="C12" s="7" t="s">
        <v>43</v>
      </c>
      <c r="D12" s="3" t="s">
        <v>44</v>
      </c>
      <c r="E12" s="7">
        <v>15099458898</v>
      </c>
      <c r="F12" s="12" t="str">
        <f>_xlfn.DISPIMG("ID_A4AD7960BA974B789550F29CB8E6E33F",1)</f>
        <v>=DISPIMG("ID_A4AD7960BA974B789550F29CB8E6E33F",1)</v>
      </c>
      <c r="G12" s="7" t="s">
        <v>45</v>
      </c>
      <c r="H12" s="13">
        <v>45530</v>
      </c>
    </row>
    <row r="13" ht="144" customHeight="1" spans="1:8">
      <c r="A13" s="6">
        <v>11</v>
      </c>
      <c r="B13" s="6" t="s">
        <v>46</v>
      </c>
      <c r="C13" s="6" t="s">
        <v>47</v>
      </c>
      <c r="D13" s="6" t="s">
        <v>48</v>
      </c>
      <c r="E13" s="6">
        <v>18299804084</v>
      </c>
      <c r="F13" s="7" t="str">
        <f>_xlfn.DISPIMG("ID_6246A78F999647BFAEB86F4C0314F319",1)</f>
        <v>=DISPIMG("ID_6246A78F999647BFAEB86F4C0314F319",1)</v>
      </c>
      <c r="G13" s="6" t="s">
        <v>49</v>
      </c>
      <c r="H13" s="8">
        <v>45504</v>
      </c>
    </row>
    <row r="14" ht="144" customHeight="1" spans="1:8">
      <c r="A14" s="6">
        <v>12</v>
      </c>
      <c r="B14" s="7" t="s">
        <v>50</v>
      </c>
      <c r="C14" s="7" t="s">
        <v>51</v>
      </c>
      <c r="D14" s="7" t="s">
        <v>52</v>
      </c>
      <c r="E14" s="7">
        <v>18609964990</v>
      </c>
      <c r="F14" s="12" t="str">
        <f>_xlfn.DISPIMG("ID_62A4AEF99E21417882B9B45BC76EFDF4",1)</f>
        <v>=DISPIMG("ID_62A4AEF99E21417882B9B45BC76EFDF4",1)</v>
      </c>
      <c r="G14" s="7" t="s">
        <v>45</v>
      </c>
      <c r="H14" s="14">
        <v>45527</v>
      </c>
    </row>
    <row r="15" customFormat="1" ht="144" customHeight="1" spans="1:8">
      <c r="A15" s="6">
        <v>13</v>
      </c>
      <c r="B15" s="15" t="s">
        <v>53</v>
      </c>
      <c r="C15" s="15" t="s">
        <v>54</v>
      </c>
      <c r="D15" s="7" t="s">
        <v>55</v>
      </c>
      <c r="E15" s="7">
        <v>15209960178</v>
      </c>
      <c r="F15" s="12"/>
      <c r="G15" s="7"/>
      <c r="H15" s="16"/>
    </row>
    <row r="16" customFormat="1" ht="144" customHeight="1" spans="1:8">
      <c r="A16" s="6">
        <v>14</v>
      </c>
      <c r="B16" s="7" t="s">
        <v>56</v>
      </c>
      <c r="C16" s="7" t="s">
        <v>57</v>
      </c>
      <c r="D16" s="7" t="s">
        <v>58</v>
      </c>
      <c r="E16" s="7">
        <v>19999766662</v>
      </c>
      <c r="F16" s="12" t="str">
        <f>_xlfn.DISPIMG("ID_80FA0F54C714444A9D560B2A7F12EDBB",1)</f>
        <v>=DISPIMG("ID_80FA0F54C714444A9D560B2A7F12EDBB",1)</v>
      </c>
      <c r="G16" s="7" t="s">
        <v>59</v>
      </c>
      <c r="H16" s="8">
        <v>45532</v>
      </c>
    </row>
    <row r="17" customFormat="1" ht="144" customHeight="1" spans="1:8">
      <c r="A17" s="6">
        <v>15</v>
      </c>
      <c r="B17" s="6" t="s">
        <v>60</v>
      </c>
      <c r="C17" s="6" t="s">
        <v>61</v>
      </c>
      <c r="D17" s="6" t="s">
        <v>62</v>
      </c>
      <c r="E17" s="6">
        <v>15276161248</v>
      </c>
      <c r="F17" s="7" t="str">
        <f>_xlfn.DISPIMG("ID_7A8ECFEF893F4798A89A4AACFE0D7EBB",1)</f>
        <v>=DISPIMG("ID_7A8ECFEF893F4798A89A4AACFE0D7EBB",1)</v>
      </c>
      <c r="G17" s="6" t="s">
        <v>63</v>
      </c>
      <c r="H17" s="17">
        <v>45434</v>
      </c>
    </row>
    <row r="18" customFormat="1" ht="144" customHeight="1" spans="1:8">
      <c r="A18" s="6">
        <v>16</v>
      </c>
      <c r="B18" s="6" t="s">
        <v>64</v>
      </c>
      <c r="C18" s="6" t="s">
        <v>65</v>
      </c>
      <c r="D18" s="6" t="s">
        <v>66</v>
      </c>
      <c r="E18" s="6">
        <v>19199205737</v>
      </c>
      <c r="F18" s="18" t="str">
        <f>_xlfn.DISPIMG("ID_9027B176E61449E5ABEEC16A9F0EFA17",1)</f>
        <v>=DISPIMG("ID_9027B176E61449E5ABEEC16A9F0EFA17",1)</v>
      </c>
      <c r="G18" s="6" t="s">
        <v>63</v>
      </c>
      <c r="H18" s="13">
        <v>45397</v>
      </c>
    </row>
    <row r="19" customFormat="1" ht="144" customHeight="1" spans="1:8">
      <c r="A19" s="6">
        <v>17</v>
      </c>
      <c r="B19" s="6" t="s">
        <v>67</v>
      </c>
      <c r="C19" s="6" t="s">
        <v>68</v>
      </c>
      <c r="D19" s="6" t="s">
        <v>69</v>
      </c>
      <c r="E19" s="6">
        <v>15102994877</v>
      </c>
      <c r="F19" s="7" t="str">
        <f>_xlfn.DISPIMG("ID_F63C88DFACE048278A38E8DAF7BBDDD1",1)</f>
        <v>=DISPIMG("ID_F63C88DFACE048278A38E8DAF7BBDDD1",1)</v>
      </c>
      <c r="G19" s="6" t="s">
        <v>17</v>
      </c>
      <c r="H19" s="17">
        <v>45509</v>
      </c>
    </row>
    <row r="20" customFormat="1" ht="144" customHeight="1" spans="1:8">
      <c r="A20" s="6">
        <v>18</v>
      </c>
      <c r="B20" s="6" t="s">
        <v>70</v>
      </c>
      <c r="C20" s="6" t="s">
        <v>71</v>
      </c>
      <c r="D20" s="6" t="s">
        <v>72</v>
      </c>
      <c r="E20" s="6">
        <v>13079905183</v>
      </c>
      <c r="F20" s="7" t="str">
        <f>_xlfn.DISPIMG("ID_E6018F910AAB4119A239F4E09BA3ED81",1)</f>
        <v>=DISPIMG("ID_E6018F910AAB4119A239F4E09BA3ED81",1)</v>
      </c>
      <c r="G20" s="6" t="s">
        <v>21</v>
      </c>
      <c r="H20" s="8">
        <v>45472</v>
      </c>
    </row>
    <row r="21" ht="144" customHeight="1" spans="1:8">
      <c r="A21" s="6">
        <v>19</v>
      </c>
      <c r="B21" s="7" t="s">
        <v>73</v>
      </c>
      <c r="C21" s="7" t="s">
        <v>74</v>
      </c>
      <c r="D21" s="7" t="s">
        <v>75</v>
      </c>
      <c r="E21" s="7">
        <v>18209964368</v>
      </c>
      <c r="F21" s="12" t="str">
        <f>_xlfn.DISPIMG("ID_D6ABB79362024438864E95F889F09660",1)</f>
        <v>=DISPIMG("ID_D6ABB79362024438864E95F889F09660",1)</v>
      </c>
      <c r="G21" s="7" t="s">
        <v>63</v>
      </c>
      <c r="H21" s="19">
        <v>45527</v>
      </c>
    </row>
  </sheetData>
  <mergeCells count="1">
    <mergeCell ref="A1:H1"/>
  </mergeCells>
  <conditionalFormatting sqref="B2">
    <cfRule type="duplicateValues" dxfId="0" priority="1"/>
  </conditionalFormatting>
  <pageMargins left="0.393055555555556" right="0.236111111111111" top="0.314583333333333" bottom="0.196527777777778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2024-09-23T04:28:18Z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E4A62A7EE01D46E6ADB1D1DFB666195F_12</vt:lpwstr>
  </property>
</Properties>
</file>