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activeTab="1"/>
  </bookViews>
  <sheets>
    <sheet name="利润测算表" sheetId="3" r:id="rId1"/>
    <sheet name="北京二商肉类食品集团有限公司" sheetId="1" r:id="rId2"/>
    <sheet name="重庆飞鲟对账单" sheetId="2" r:id="rId3"/>
  </sheets>
  <calcPr calcId="144525"/>
</workbook>
</file>

<file path=xl/sharedStrings.xml><?xml version="1.0" encoding="utf-8"?>
<sst xmlns="http://schemas.openxmlformats.org/spreadsheetml/2006/main" count="96" uniqueCount="38">
  <si>
    <r>
      <rPr>
        <sz val="11"/>
        <color rgb="FF000000"/>
        <rFont val="宋体"/>
        <charset val="204"/>
      </rPr>
      <t>创享供应链</t>
    </r>
    <r>
      <rPr>
        <sz val="11"/>
        <color rgb="FF000000"/>
        <rFont val="Arial"/>
        <charset val="204"/>
      </rPr>
      <t>7</t>
    </r>
    <r>
      <rPr>
        <sz val="11"/>
        <color rgb="FF000000"/>
        <rFont val="宋体"/>
        <charset val="204"/>
      </rPr>
      <t>月22日订单台账</t>
    </r>
  </si>
  <si>
    <t>订单日期</t>
  </si>
  <si>
    <t>产品名称</t>
  </si>
  <si>
    <t>供货单位</t>
  </si>
  <si>
    <t>采购数量</t>
  </si>
  <si>
    <t>采购金额</t>
  </si>
  <si>
    <t>销售单位</t>
  </si>
  <si>
    <t>销售数量</t>
  </si>
  <si>
    <t>销售金额</t>
  </si>
  <si>
    <r>
      <rPr>
        <sz val="11"/>
        <color rgb="FF000000"/>
        <rFont val="宋体"/>
        <charset val="204"/>
      </rPr>
      <t>毛利润</t>
    </r>
    <r>
      <rPr>
        <sz val="11"/>
        <color rgb="FF000000"/>
        <rFont val="Arial"/>
        <charset val="204"/>
      </rPr>
      <t xml:space="preserve"> </t>
    </r>
  </si>
  <si>
    <t>毛利率</t>
  </si>
  <si>
    <t>猪白条</t>
  </si>
  <si>
    <t>重庆山海飞鲟贸易有限公司</t>
  </si>
  <si>
    <t>北京二商肉类食品集团有限公司</t>
  </si>
  <si>
    <t>新疆创享供应链管理服务有限公司7月22日订单台账</t>
  </si>
  <si>
    <t>采购单位：上海天玑中为实业发展有限公司</t>
  </si>
  <si>
    <t>供货单位：新疆创享供应链管理服务有限公司</t>
  </si>
  <si>
    <t>序号</t>
  </si>
  <si>
    <t>入库日期</t>
  </si>
  <si>
    <t>商品信息</t>
  </si>
  <si>
    <t>规格型号</t>
  </si>
  <si>
    <t>单位</t>
  </si>
  <si>
    <t>数量（头）</t>
  </si>
  <si>
    <t>重量</t>
  </si>
  <si>
    <t>采购单价</t>
  </si>
  <si>
    <t>结算金额</t>
  </si>
  <si>
    <t>运输车号</t>
  </si>
  <si>
    <t xml:space="preserve">  备注</t>
  </si>
  <si>
    <t>一级</t>
  </si>
  <si>
    <t>公斤</t>
  </si>
  <si>
    <t>晋BV3965</t>
  </si>
  <si>
    <t>北京新发地</t>
  </si>
  <si>
    <t>辽LB0796</t>
  </si>
  <si>
    <t>三级</t>
  </si>
  <si>
    <t>优一</t>
  </si>
  <si>
    <t>辽MV3516</t>
  </si>
  <si>
    <t>二级</t>
  </si>
  <si>
    <t>新疆创享供应链管理服务有限公司7月22日采购订单台账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</si>
</sst>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.00_ "/>
    <numFmt numFmtId="178" formatCode="0.00_);[Red]\(0.00\)"/>
  </numFmts>
  <fonts count="29">
    <font>
      <sz val="11"/>
      <color rgb="FF000000"/>
      <name val="Arial"/>
      <charset val="204"/>
    </font>
    <font>
      <b/>
      <sz val="10"/>
      <name val="SimSun"/>
      <charset val="204"/>
    </font>
    <font>
      <sz val="9"/>
      <name val="宋体"/>
      <charset val="134"/>
    </font>
    <font>
      <sz val="9"/>
      <color rgb="FF000000"/>
      <name val="宋体"/>
      <charset val="204"/>
    </font>
    <font>
      <sz val="8"/>
      <color rgb="FF000000"/>
      <name val="宋体"/>
      <charset val="134"/>
    </font>
    <font>
      <sz val="11"/>
      <color rgb="FF000000"/>
      <name val="宋体"/>
      <charset val="204"/>
    </font>
    <font>
      <sz val="9"/>
      <name val="宋体"/>
      <charset val="204"/>
    </font>
    <font>
      <sz val="8"/>
      <name val="宋体"/>
      <charset val="134"/>
    </font>
    <font>
      <sz val="1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top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5" fillId="0" borderId="4" xfId="0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right" vertical="center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 wrapText="1"/>
    </xf>
    <xf numFmtId="49" fontId="0" fillId="0" borderId="5" xfId="0" applyNumberForma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right" vertical="center"/>
    </xf>
    <xf numFmtId="10" fontId="5" fillId="0" borderId="5" xfId="3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F19" sqref="F19:F20"/>
    </sheetView>
  </sheetViews>
  <sheetFormatPr defaultColWidth="8.8" defaultRowHeight="13.8" outlineLevelRow="3"/>
  <cols>
    <col min="1" max="1" width="14.4"/>
    <col min="3" max="3" width="26.5" customWidth="1"/>
    <col min="4" max="4" width="9.6"/>
    <col min="5" max="5" width="12.875" customWidth="1"/>
    <col min="6" max="6" width="28.2" customWidth="1"/>
    <col min="7" max="7" width="9.6"/>
    <col min="8" max="8" width="11.6"/>
    <col min="9" max="9" width="11.1" customWidth="1"/>
    <col min="10" max="10" width="11.6"/>
  </cols>
  <sheetData>
    <row r="1" ht="27" customHeight="1" spans="1:7">
      <c r="A1" s="23" t="s">
        <v>0</v>
      </c>
      <c r="B1" s="24"/>
      <c r="C1" s="24"/>
      <c r="D1" s="24"/>
      <c r="E1" s="24"/>
      <c r="F1" s="24"/>
      <c r="G1" s="24"/>
    </row>
    <row r="2" ht="14.4" spans="1:10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7" t="s">
        <v>9</v>
      </c>
      <c r="J2" s="27" t="s">
        <v>10</v>
      </c>
    </row>
    <row r="3" ht="14.4" spans="1:10">
      <c r="A3" s="26">
        <f>重庆飞鲟对账单!C3</f>
        <v>45129</v>
      </c>
      <c r="B3" s="27" t="s">
        <v>11</v>
      </c>
      <c r="C3" s="28" t="s">
        <v>12</v>
      </c>
      <c r="D3" s="29">
        <f>重庆飞鲟对账单!G18</f>
        <v>615</v>
      </c>
      <c r="E3" s="29">
        <f>重庆飞鲟对账单!J18</f>
        <v>902524.0736</v>
      </c>
      <c r="F3" s="30" t="s">
        <v>13</v>
      </c>
      <c r="G3" s="29">
        <f>北京二商肉类食品集团有限公司!G19</f>
        <v>615</v>
      </c>
      <c r="H3" s="29">
        <f>北京二商肉类食品集团有限公司!J19</f>
        <v>908794.9712</v>
      </c>
      <c r="I3" s="32">
        <f>H3-E3</f>
        <v>6270.89760000003</v>
      </c>
      <c r="J3" s="33">
        <f>I3/E3</f>
        <v>0.00694817765357392</v>
      </c>
    </row>
    <row r="4" spans="1:10">
      <c r="A4" s="31"/>
      <c r="B4" s="31"/>
      <c r="C4" s="31"/>
      <c r="D4" s="31"/>
      <c r="E4" s="31"/>
      <c r="F4" s="31"/>
      <c r="G4" s="31"/>
      <c r="H4" s="31"/>
      <c r="I4" s="31"/>
      <c r="J4" s="31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P6" sqref="P6"/>
    </sheetView>
  </sheetViews>
  <sheetFormatPr defaultColWidth="9" defaultRowHeight="13.8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8.2" customWidth="1"/>
    <col min="9" max="9" width="12.9" customWidth="1"/>
    <col min="10" max="10" width="14" customWidth="1"/>
    <col min="11" max="11" width="7.29166666666667" customWidth="1"/>
    <col min="12" max="12" width="6.375" customWidth="1"/>
  </cols>
  <sheetData>
    <row r="1" ht="22" customHeight="1" spans="1:1">
      <c r="A1" s="1" t="s">
        <v>14</v>
      </c>
    </row>
    <row r="2" ht="22" customHeight="1" spans="1:11">
      <c r="A2" s="19" t="s">
        <v>15</v>
      </c>
      <c r="B2" s="19"/>
      <c r="C2" s="19"/>
      <c r="D2" s="19"/>
      <c r="E2" s="20"/>
      <c r="F2" s="20"/>
      <c r="G2" s="21" t="s">
        <v>16</v>
      </c>
      <c r="H2" s="21"/>
      <c r="I2" s="21"/>
      <c r="J2" s="21"/>
      <c r="K2" s="21"/>
    </row>
    <row r="3" ht="22" customHeight="1" spans="1:12">
      <c r="A3" s="3" t="s">
        <v>17</v>
      </c>
      <c r="B3" s="3" t="s">
        <v>1</v>
      </c>
      <c r="C3" s="3" t="s">
        <v>18</v>
      </c>
      <c r="D3" s="3" t="s">
        <v>19</v>
      </c>
      <c r="E3" s="3" t="s">
        <v>20</v>
      </c>
      <c r="F3" s="4" t="s">
        <v>21</v>
      </c>
      <c r="G3" s="3" t="s">
        <v>22</v>
      </c>
      <c r="H3" s="3" t="s">
        <v>23</v>
      </c>
      <c r="I3" s="11" t="s">
        <v>24</v>
      </c>
      <c r="J3" s="11" t="s">
        <v>25</v>
      </c>
      <c r="K3" s="12" t="s">
        <v>26</v>
      </c>
      <c r="L3" s="12" t="s">
        <v>27</v>
      </c>
    </row>
    <row r="4" ht="22" customHeight="1" spans="1:12">
      <c r="A4" s="5">
        <v>1</v>
      </c>
      <c r="B4" s="6">
        <v>45127</v>
      </c>
      <c r="C4" s="6">
        <v>45129</v>
      </c>
      <c r="D4" s="4" t="s">
        <v>11</v>
      </c>
      <c r="E4" s="4" t="s">
        <v>28</v>
      </c>
      <c r="F4" s="4" t="s">
        <v>29</v>
      </c>
      <c r="G4" s="7">
        <v>300</v>
      </c>
      <c r="H4" s="7">
        <v>25247.08</v>
      </c>
      <c r="I4" s="7">
        <v>17.44</v>
      </c>
      <c r="J4" s="13">
        <f>H4*I4</f>
        <v>440309.0752</v>
      </c>
      <c r="K4" s="14" t="s">
        <v>30</v>
      </c>
      <c r="L4" s="15" t="s">
        <v>31</v>
      </c>
    </row>
    <row r="5" ht="22" customHeight="1" spans="1:12">
      <c r="A5" s="5">
        <v>2</v>
      </c>
      <c r="B5" s="6"/>
      <c r="C5" s="6"/>
      <c r="D5" s="4"/>
      <c r="E5" s="4"/>
      <c r="F5" s="4"/>
      <c r="G5" s="7"/>
      <c r="H5" s="7"/>
      <c r="I5" s="7"/>
      <c r="J5" s="13"/>
      <c r="K5" s="16"/>
      <c r="L5" s="17"/>
    </row>
    <row r="6" ht="22" customHeight="1" spans="1:12">
      <c r="A6" s="5">
        <v>3</v>
      </c>
      <c r="B6" s="6"/>
      <c r="C6" s="6"/>
      <c r="D6" s="4"/>
      <c r="E6" s="4"/>
      <c r="F6" s="4"/>
      <c r="G6" s="7"/>
      <c r="H6" s="7"/>
      <c r="I6" s="7"/>
      <c r="J6" s="13"/>
      <c r="K6" s="16"/>
      <c r="L6" s="17"/>
    </row>
    <row r="7" ht="22" customHeight="1" spans="1:12">
      <c r="A7" s="5">
        <v>4</v>
      </c>
      <c r="B7" s="6"/>
      <c r="C7" s="6"/>
      <c r="D7" s="4"/>
      <c r="E7" s="4"/>
      <c r="F7" s="4"/>
      <c r="G7" s="7"/>
      <c r="H7" s="7"/>
      <c r="I7" s="7"/>
      <c r="J7" s="13"/>
      <c r="K7" s="16"/>
      <c r="L7" s="17"/>
    </row>
    <row r="8" ht="22" customHeight="1" spans="1:12">
      <c r="A8" s="5">
        <v>5</v>
      </c>
      <c r="B8" s="6"/>
      <c r="C8" s="6"/>
      <c r="D8" s="4"/>
      <c r="E8" s="4"/>
      <c r="F8" s="4"/>
      <c r="G8" s="7"/>
      <c r="H8" s="7"/>
      <c r="I8" s="7"/>
      <c r="J8" s="13"/>
      <c r="K8" s="16"/>
      <c r="L8" s="18"/>
    </row>
    <row r="9" ht="24" customHeight="1" spans="1:12">
      <c r="A9" s="5">
        <v>6</v>
      </c>
      <c r="B9" s="6">
        <v>45127</v>
      </c>
      <c r="C9" s="6">
        <v>45129</v>
      </c>
      <c r="D9" s="4" t="s">
        <v>11</v>
      </c>
      <c r="E9" s="4" t="s">
        <v>28</v>
      </c>
      <c r="F9" s="4" t="s">
        <v>29</v>
      </c>
      <c r="G9" s="7">
        <v>83</v>
      </c>
      <c r="H9" s="7">
        <v>6874.6</v>
      </c>
      <c r="I9" s="7">
        <v>17.74</v>
      </c>
      <c r="J9" s="13">
        <f t="shared" ref="J9:J11" si="0">H9*I9</f>
        <v>121955.404</v>
      </c>
      <c r="K9" s="14" t="s">
        <v>32</v>
      </c>
      <c r="L9" s="15" t="s">
        <v>31</v>
      </c>
    </row>
    <row r="10" ht="22" customHeight="1" spans="1:12">
      <c r="A10" s="5">
        <v>7</v>
      </c>
      <c r="B10" s="6">
        <v>45127</v>
      </c>
      <c r="C10" s="6">
        <v>45129</v>
      </c>
      <c r="D10" s="4" t="s">
        <v>11</v>
      </c>
      <c r="E10" s="4" t="s">
        <v>33</v>
      </c>
      <c r="F10" s="4" t="s">
        <v>29</v>
      </c>
      <c r="G10" s="7">
        <v>27</v>
      </c>
      <c r="H10" s="7">
        <v>2450.2</v>
      </c>
      <c r="I10" s="7">
        <v>17.34</v>
      </c>
      <c r="J10" s="13">
        <f t="shared" si="0"/>
        <v>42486.468</v>
      </c>
      <c r="K10" s="16"/>
      <c r="L10" s="17"/>
    </row>
    <row r="11" ht="22" customHeight="1" spans="1:12">
      <c r="A11" s="5">
        <v>8</v>
      </c>
      <c r="B11" s="6">
        <v>45127</v>
      </c>
      <c r="C11" s="6">
        <v>45129</v>
      </c>
      <c r="D11" s="4" t="s">
        <v>11</v>
      </c>
      <c r="E11" s="4" t="s">
        <v>34</v>
      </c>
      <c r="F11" s="4" t="s">
        <v>29</v>
      </c>
      <c r="G11" s="7">
        <v>5</v>
      </c>
      <c r="H11" s="7">
        <v>361.8</v>
      </c>
      <c r="I11" s="7">
        <v>17.34</v>
      </c>
      <c r="J11" s="13">
        <f t="shared" si="0"/>
        <v>6273.612</v>
      </c>
      <c r="K11" s="16"/>
      <c r="L11" s="17"/>
    </row>
    <row r="12" ht="22" customHeight="1" spans="1:12">
      <c r="A12" s="5">
        <v>9</v>
      </c>
      <c r="B12" s="6"/>
      <c r="C12" s="6"/>
      <c r="D12" s="4"/>
      <c r="E12" s="4"/>
      <c r="F12" s="4"/>
      <c r="G12" s="7"/>
      <c r="H12" s="7"/>
      <c r="I12" s="7"/>
      <c r="J12" s="13"/>
      <c r="K12" s="16"/>
      <c r="L12" s="17"/>
    </row>
    <row r="13" ht="22" customHeight="1" spans="1:12">
      <c r="A13" s="5">
        <v>10</v>
      </c>
      <c r="B13" s="6"/>
      <c r="C13" s="6"/>
      <c r="D13" s="4"/>
      <c r="E13" s="4"/>
      <c r="F13" s="4"/>
      <c r="G13" s="7"/>
      <c r="H13" s="7"/>
      <c r="I13" s="7"/>
      <c r="J13" s="13"/>
      <c r="K13" s="16"/>
      <c r="L13" s="18"/>
    </row>
    <row r="14" ht="22" customHeight="1" spans="1:12">
      <c r="A14" s="5">
        <v>11</v>
      </c>
      <c r="B14" s="6">
        <v>45127</v>
      </c>
      <c r="C14" s="6">
        <v>45129</v>
      </c>
      <c r="D14" s="4" t="s">
        <v>11</v>
      </c>
      <c r="E14" s="4" t="s">
        <v>28</v>
      </c>
      <c r="F14" s="4" t="s">
        <v>29</v>
      </c>
      <c r="G14" s="7">
        <v>50</v>
      </c>
      <c r="H14" s="7">
        <v>4266.2</v>
      </c>
      <c r="I14" s="7">
        <v>17.34</v>
      </c>
      <c r="J14" s="13">
        <f>H14*I14</f>
        <v>73975.908</v>
      </c>
      <c r="K14" s="14" t="s">
        <v>35</v>
      </c>
      <c r="L14" s="15" t="s">
        <v>31</v>
      </c>
    </row>
    <row r="15" ht="22" customHeight="1" spans="1:12">
      <c r="A15" s="5">
        <v>12</v>
      </c>
      <c r="B15" s="6">
        <v>45127</v>
      </c>
      <c r="C15" s="6">
        <v>45129</v>
      </c>
      <c r="D15" s="4" t="s">
        <v>11</v>
      </c>
      <c r="E15" s="4" t="s">
        <v>36</v>
      </c>
      <c r="F15" s="4" t="s">
        <v>29</v>
      </c>
      <c r="G15" s="7">
        <v>50</v>
      </c>
      <c r="H15" s="7">
        <v>4310</v>
      </c>
      <c r="I15" s="7">
        <v>17.34</v>
      </c>
      <c r="J15" s="13">
        <f>H15*I15</f>
        <v>74735.4</v>
      </c>
      <c r="K15" s="16"/>
      <c r="L15" s="17"/>
    </row>
    <row r="16" ht="22" customHeight="1" spans="1:12">
      <c r="A16" s="5">
        <v>13</v>
      </c>
      <c r="B16" s="6">
        <v>45127</v>
      </c>
      <c r="C16" s="6">
        <v>45129</v>
      </c>
      <c r="D16" s="4" t="s">
        <v>11</v>
      </c>
      <c r="E16" s="4" t="s">
        <v>33</v>
      </c>
      <c r="F16" s="4" t="s">
        <v>29</v>
      </c>
      <c r="G16" s="7">
        <v>100</v>
      </c>
      <c r="H16" s="7">
        <v>8747.6</v>
      </c>
      <c r="I16" s="7">
        <v>17.04</v>
      </c>
      <c r="J16" s="13">
        <f>H16*I16</f>
        <v>149059.104</v>
      </c>
      <c r="K16" s="16"/>
      <c r="L16" s="17"/>
    </row>
    <row r="17" ht="22" customHeight="1" spans="1:12">
      <c r="A17" s="5">
        <v>14</v>
      </c>
      <c r="B17" s="6"/>
      <c r="C17" s="6"/>
      <c r="D17" s="4"/>
      <c r="E17" s="4"/>
      <c r="F17" s="4"/>
      <c r="G17" s="7"/>
      <c r="H17" s="7"/>
      <c r="I17" s="7"/>
      <c r="J17" s="13"/>
      <c r="K17" s="16"/>
      <c r="L17" s="17"/>
    </row>
    <row r="18" ht="22" customHeight="1" spans="1:12">
      <c r="A18" s="5">
        <v>15</v>
      </c>
      <c r="B18" s="6"/>
      <c r="C18" s="6"/>
      <c r="D18" s="4"/>
      <c r="E18" s="4"/>
      <c r="F18" s="4"/>
      <c r="G18" s="7"/>
      <c r="H18" s="7"/>
      <c r="I18" s="7"/>
      <c r="J18" s="13"/>
      <c r="K18" s="16"/>
      <c r="L18" s="18"/>
    </row>
    <row r="19" ht="22" customHeight="1" spans="1:12">
      <c r="A19" s="8"/>
      <c r="B19" s="9"/>
      <c r="C19" s="9"/>
      <c r="D19" s="9"/>
      <c r="E19" s="9"/>
      <c r="F19" s="9"/>
      <c r="G19" s="22">
        <f>SUM(G4:G18)</f>
        <v>615</v>
      </c>
      <c r="H19" s="22"/>
      <c r="I19" s="9"/>
      <c r="J19" s="13">
        <f>SUM(J4:J18)</f>
        <v>908794.9712</v>
      </c>
      <c r="K19" s="9"/>
      <c r="L19" s="9"/>
    </row>
  </sheetData>
  <mergeCells count="9">
    <mergeCell ref="A1:L1"/>
    <mergeCell ref="A2:D2"/>
    <mergeCell ref="G2:K2"/>
    <mergeCell ref="K4:K8"/>
    <mergeCell ref="K9:K13"/>
    <mergeCell ref="K14:K18"/>
    <mergeCell ref="L4:L8"/>
    <mergeCell ref="L9:L13"/>
    <mergeCell ref="L14:L1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J24" sqref="J24"/>
    </sheetView>
  </sheetViews>
  <sheetFormatPr defaultColWidth="9" defaultRowHeight="13.8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9.8" customWidth="1"/>
    <col min="9" max="9" width="12.9" customWidth="1"/>
    <col min="10" max="10" width="16.25" customWidth="1"/>
    <col min="11" max="11" width="7.29166666666667" customWidth="1"/>
    <col min="12" max="12" width="6.375" customWidth="1"/>
  </cols>
  <sheetData>
    <row r="1" ht="22" customHeight="1" spans="1:12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" customHeight="1" spans="1:12">
      <c r="A2" s="3" t="s">
        <v>17</v>
      </c>
      <c r="B2" s="3" t="s">
        <v>1</v>
      </c>
      <c r="C2" s="3" t="s">
        <v>18</v>
      </c>
      <c r="D2" s="3" t="s">
        <v>19</v>
      </c>
      <c r="E2" s="3" t="s">
        <v>20</v>
      </c>
      <c r="F2" s="4" t="s">
        <v>21</v>
      </c>
      <c r="G2" s="3" t="s">
        <v>22</v>
      </c>
      <c r="H2" s="3" t="s">
        <v>23</v>
      </c>
      <c r="I2" s="11" t="s">
        <v>24</v>
      </c>
      <c r="J2" s="11" t="s">
        <v>25</v>
      </c>
      <c r="K2" s="12" t="s">
        <v>26</v>
      </c>
      <c r="L2" s="12" t="s">
        <v>27</v>
      </c>
    </row>
    <row r="3" ht="22" customHeight="1" spans="1:12">
      <c r="A3" s="5">
        <v>1</v>
      </c>
      <c r="B3" s="6">
        <v>45127</v>
      </c>
      <c r="C3" s="6">
        <v>45129</v>
      </c>
      <c r="D3" s="4" t="s">
        <v>11</v>
      </c>
      <c r="E3" s="4" t="s">
        <v>28</v>
      </c>
      <c r="F3" s="4" t="s">
        <v>29</v>
      </c>
      <c r="G3" s="7">
        <v>300</v>
      </c>
      <c r="H3" s="7">
        <v>25247.08</v>
      </c>
      <c r="I3" s="7">
        <v>17.32</v>
      </c>
      <c r="J3" s="13">
        <f>H3*I3</f>
        <v>437279.4256</v>
      </c>
      <c r="K3" s="14" t="s">
        <v>30</v>
      </c>
      <c r="L3" s="15" t="s">
        <v>31</v>
      </c>
    </row>
    <row r="4" ht="22" customHeight="1" spans="1:12">
      <c r="A4" s="5">
        <v>2</v>
      </c>
      <c r="B4" s="6"/>
      <c r="C4" s="6"/>
      <c r="D4" s="4"/>
      <c r="E4" s="4"/>
      <c r="F4" s="4"/>
      <c r="G4" s="7"/>
      <c r="H4" s="7"/>
      <c r="I4" s="7"/>
      <c r="J4" s="13"/>
      <c r="K4" s="16"/>
      <c r="L4" s="17"/>
    </row>
    <row r="5" ht="22" customHeight="1" spans="1:12">
      <c r="A5" s="5">
        <v>3</v>
      </c>
      <c r="B5" s="6"/>
      <c r="C5" s="6"/>
      <c r="D5" s="4"/>
      <c r="E5" s="4"/>
      <c r="F5" s="4"/>
      <c r="G5" s="7"/>
      <c r="H5" s="7"/>
      <c r="I5" s="7"/>
      <c r="J5" s="13"/>
      <c r="K5" s="16"/>
      <c r="L5" s="17"/>
    </row>
    <row r="6" ht="22" customHeight="1" spans="1:12">
      <c r="A6" s="5">
        <v>4</v>
      </c>
      <c r="B6" s="6"/>
      <c r="C6" s="6"/>
      <c r="D6" s="4"/>
      <c r="E6" s="4"/>
      <c r="F6" s="4"/>
      <c r="G6" s="7"/>
      <c r="H6" s="7"/>
      <c r="I6" s="7"/>
      <c r="J6" s="13"/>
      <c r="K6" s="16"/>
      <c r="L6" s="17"/>
    </row>
    <row r="7" ht="22" customHeight="1" spans="1:12">
      <c r="A7" s="5">
        <v>5</v>
      </c>
      <c r="B7" s="6"/>
      <c r="C7" s="6"/>
      <c r="D7" s="4"/>
      <c r="E7" s="4"/>
      <c r="F7" s="4"/>
      <c r="G7" s="7"/>
      <c r="H7" s="7"/>
      <c r="I7" s="7"/>
      <c r="J7" s="13"/>
      <c r="K7" s="16"/>
      <c r="L7" s="18"/>
    </row>
    <row r="8" ht="22" customHeight="1" spans="1:12">
      <c r="A8" s="5">
        <v>6</v>
      </c>
      <c r="B8" s="6">
        <v>45127</v>
      </c>
      <c r="C8" s="6">
        <v>45129</v>
      </c>
      <c r="D8" s="4" t="s">
        <v>11</v>
      </c>
      <c r="E8" s="4" t="s">
        <v>28</v>
      </c>
      <c r="F8" s="4" t="s">
        <v>29</v>
      </c>
      <c r="G8" s="7">
        <v>83</v>
      </c>
      <c r="H8" s="7">
        <v>6874.6</v>
      </c>
      <c r="I8" s="7">
        <v>17.62</v>
      </c>
      <c r="J8" s="13">
        <f t="shared" ref="J8:J10" si="0">H8*I8</f>
        <v>121130.452</v>
      </c>
      <c r="K8" s="14" t="s">
        <v>32</v>
      </c>
      <c r="L8" s="15" t="s">
        <v>31</v>
      </c>
    </row>
    <row r="9" ht="22" customHeight="1" spans="1:12">
      <c r="A9" s="5">
        <v>7</v>
      </c>
      <c r="B9" s="6">
        <v>45127</v>
      </c>
      <c r="C9" s="6">
        <v>45129</v>
      </c>
      <c r="D9" s="4" t="s">
        <v>11</v>
      </c>
      <c r="E9" s="4" t="s">
        <v>33</v>
      </c>
      <c r="F9" s="4" t="s">
        <v>29</v>
      </c>
      <c r="G9" s="7">
        <v>27</v>
      </c>
      <c r="H9" s="7">
        <v>2450.2</v>
      </c>
      <c r="I9" s="7">
        <v>17.22</v>
      </c>
      <c r="J9" s="13">
        <f t="shared" si="0"/>
        <v>42192.444</v>
      </c>
      <c r="K9" s="16"/>
      <c r="L9" s="17"/>
    </row>
    <row r="10" ht="22" customHeight="1" spans="1:12">
      <c r="A10" s="5">
        <v>8</v>
      </c>
      <c r="B10" s="6">
        <v>45127</v>
      </c>
      <c r="C10" s="6">
        <v>45129</v>
      </c>
      <c r="D10" s="4" t="s">
        <v>11</v>
      </c>
      <c r="E10" s="4" t="s">
        <v>34</v>
      </c>
      <c r="F10" s="4" t="s">
        <v>29</v>
      </c>
      <c r="G10" s="7">
        <v>5</v>
      </c>
      <c r="H10" s="7">
        <v>361.8</v>
      </c>
      <c r="I10" s="7">
        <v>17.22</v>
      </c>
      <c r="J10" s="13">
        <f t="shared" si="0"/>
        <v>6230.196</v>
      </c>
      <c r="K10" s="16"/>
      <c r="L10" s="17"/>
    </row>
    <row r="11" ht="22" customHeight="1" spans="1:12">
      <c r="A11" s="5">
        <v>9</v>
      </c>
      <c r="B11" s="6"/>
      <c r="C11" s="6"/>
      <c r="D11" s="4"/>
      <c r="E11" s="4"/>
      <c r="F11" s="4"/>
      <c r="G11" s="7"/>
      <c r="H11" s="7"/>
      <c r="I11" s="7"/>
      <c r="J11" s="13"/>
      <c r="K11" s="16"/>
      <c r="L11" s="17"/>
    </row>
    <row r="12" ht="22" customHeight="1" spans="1:12">
      <c r="A12" s="5">
        <v>10</v>
      </c>
      <c r="B12" s="6"/>
      <c r="C12" s="6"/>
      <c r="D12" s="4"/>
      <c r="E12" s="4"/>
      <c r="F12" s="4"/>
      <c r="G12" s="7"/>
      <c r="H12" s="7"/>
      <c r="I12" s="7"/>
      <c r="J12" s="13"/>
      <c r="K12" s="16"/>
      <c r="L12" s="18"/>
    </row>
    <row r="13" ht="22" customHeight="1" spans="1:12">
      <c r="A13" s="5">
        <v>11</v>
      </c>
      <c r="B13" s="6">
        <v>45127</v>
      </c>
      <c r="C13" s="6">
        <v>45129</v>
      </c>
      <c r="D13" s="4" t="s">
        <v>11</v>
      </c>
      <c r="E13" s="4" t="s">
        <v>28</v>
      </c>
      <c r="F13" s="4" t="s">
        <v>29</v>
      </c>
      <c r="G13" s="7">
        <v>50</v>
      </c>
      <c r="H13" s="7">
        <v>4266.2</v>
      </c>
      <c r="I13" s="7">
        <v>17.22</v>
      </c>
      <c r="J13" s="13">
        <f t="shared" ref="J13:J15" si="1">H13*I13</f>
        <v>73463.964</v>
      </c>
      <c r="K13" s="14" t="s">
        <v>35</v>
      </c>
      <c r="L13" s="15" t="s">
        <v>31</v>
      </c>
    </row>
    <row r="14" ht="22" customHeight="1" spans="1:12">
      <c r="A14" s="5">
        <v>12</v>
      </c>
      <c r="B14" s="6">
        <v>45127</v>
      </c>
      <c r="C14" s="6">
        <v>45129</v>
      </c>
      <c r="D14" s="4" t="s">
        <v>11</v>
      </c>
      <c r="E14" s="4" t="s">
        <v>36</v>
      </c>
      <c r="F14" s="4" t="s">
        <v>29</v>
      </c>
      <c r="G14" s="7">
        <v>50</v>
      </c>
      <c r="H14" s="7">
        <v>4310</v>
      </c>
      <c r="I14" s="7">
        <v>17.22</v>
      </c>
      <c r="J14" s="13">
        <f t="shared" si="1"/>
        <v>74218.2</v>
      </c>
      <c r="K14" s="16"/>
      <c r="L14" s="17"/>
    </row>
    <row r="15" ht="22" customHeight="1" spans="1:12">
      <c r="A15" s="5">
        <v>13</v>
      </c>
      <c r="B15" s="6">
        <v>45127</v>
      </c>
      <c r="C15" s="6">
        <v>45129</v>
      </c>
      <c r="D15" s="4" t="s">
        <v>11</v>
      </c>
      <c r="E15" s="4" t="s">
        <v>33</v>
      </c>
      <c r="F15" s="4" t="s">
        <v>29</v>
      </c>
      <c r="G15" s="7">
        <v>100</v>
      </c>
      <c r="H15" s="7">
        <v>8747.6</v>
      </c>
      <c r="I15" s="7">
        <v>16.92</v>
      </c>
      <c r="J15" s="13">
        <f t="shared" si="1"/>
        <v>148009.392</v>
      </c>
      <c r="K15" s="16"/>
      <c r="L15" s="17"/>
    </row>
    <row r="16" ht="22" customHeight="1" spans="1:12">
      <c r="A16" s="5">
        <v>14</v>
      </c>
      <c r="B16" s="6"/>
      <c r="C16" s="6"/>
      <c r="D16" s="4"/>
      <c r="E16" s="4"/>
      <c r="F16" s="4"/>
      <c r="G16" s="7"/>
      <c r="H16" s="7"/>
      <c r="I16" s="7"/>
      <c r="J16" s="13"/>
      <c r="K16" s="16"/>
      <c r="L16" s="17"/>
    </row>
    <row r="17" ht="22" customHeight="1" spans="1:12">
      <c r="A17" s="5">
        <v>15</v>
      </c>
      <c r="B17" s="6"/>
      <c r="C17" s="6"/>
      <c r="D17" s="4"/>
      <c r="E17" s="4"/>
      <c r="F17" s="4"/>
      <c r="G17" s="7"/>
      <c r="H17" s="7"/>
      <c r="I17" s="7"/>
      <c r="J17" s="13"/>
      <c r="K17" s="16"/>
      <c r="L17" s="18"/>
    </row>
    <row r="18" ht="22" customHeight="1" spans="1:12">
      <c r="A18" s="8"/>
      <c r="B18" s="9"/>
      <c r="C18" s="9"/>
      <c r="D18" s="9"/>
      <c r="E18" s="9"/>
      <c r="F18" s="9"/>
      <c r="G18" s="10">
        <f>SUM(G3:G17)</f>
        <v>615</v>
      </c>
      <c r="H18" s="10"/>
      <c r="I18" s="9"/>
      <c r="J18" s="13">
        <f>SUM(J3:J17)</f>
        <v>902524.0736</v>
      </c>
      <c r="K18" s="9"/>
      <c r="L18" s="9"/>
    </row>
  </sheetData>
  <mergeCells count="7">
    <mergeCell ref="A1:L1"/>
    <mergeCell ref="K3:K7"/>
    <mergeCell ref="K8:K12"/>
    <mergeCell ref="K13:K17"/>
    <mergeCell ref="L3:L7"/>
    <mergeCell ref="L8:L12"/>
    <mergeCell ref="L13:L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利润测算表</vt:lpstr>
      <vt:lpstr>北京二商肉类食品集团有限公司</vt:lpstr>
      <vt:lpstr>重庆飞鲟对账单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ASUS</cp:lastModifiedBy>
  <dcterms:created xsi:type="dcterms:W3CDTF">2023-07-18T14:22:00Z</dcterms:created>
  <dcterms:modified xsi:type="dcterms:W3CDTF">2023-07-25T05:45:06Z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2023-07-18T06:22:24Z</vt:filetime>
  </property>
  <property fmtid="{D5CDD505-2E9C-101B-9397-08002B2CF9AE}" pid="4" name="UsrData">
    <vt:lpwstr>64b62f9c51f827001f9eb737</vt:lpwstr>
  </property>
  <property fmtid="{D5CDD505-2E9C-101B-9397-08002B2CF9AE}" pid="5" name="ICV">
    <vt:lpwstr>A666562C34AA4A03B6971C7C144EA647_13</vt:lpwstr>
  </property>
  <property fmtid="{D5CDD505-2E9C-101B-9397-08002B2CF9AE}" pid="6" name="KSOProductBuildVer">
    <vt:lpwstr>2052-12.1.0.15120</vt:lpwstr>
  </property>
</Properties>
</file>