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利润测算表" sheetId="3" r:id="rId1"/>
    <sheet name="北京二商对账单" sheetId="1" r:id="rId2"/>
    <sheet name="重庆飞鲟对账单" sheetId="2" r:id="rId3"/>
  </sheets>
  <calcPr calcId="144525"/>
</workbook>
</file>

<file path=xl/sharedStrings.xml><?xml version="1.0" encoding="utf-8"?>
<sst xmlns="http://schemas.openxmlformats.org/spreadsheetml/2006/main" count="116" uniqueCount="44">
  <si>
    <t>创享供应链9月26日订单台账</t>
  </si>
  <si>
    <t>订单日期</t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</si>
  <si>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</si>
  <si>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</si>
  <si>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</si>
  <si>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</si>
  <si>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</si>
  <si>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</si>
  <si>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</si>
  <si>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</si>
  <si>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</si>
  <si>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猪白条</t>
  </si>
  <si>
    <t>重庆山海飞鲟贸易有限公司</t>
  </si>
  <si>
    <t>北京二商肉类食品集团有限公司</t>
  </si>
  <si>
    <t>新疆创享供应链管理服务有限公司9月26日订单台账</t>
  </si>
  <si>
    <t>采购单位：上海天玑中为实业发展有限公司</t>
  </si>
  <si>
    <t>供货单位：新疆创享供应链管理服务有限公司</t>
  </si>
  <si>
    <t>序号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</si>
  <si>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</si>
  <si>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</si>
  <si>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</si>
  <si>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</si>
  <si>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</si>
  <si>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</si>
  <si>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</si>
  <si>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</si>
  <si>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</si>
  <si>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</si>
  <si>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一二级</t>
  </si>
  <si>
    <t>公斤</t>
  </si>
  <si>
    <t>京APD019</t>
  </si>
  <si>
    <t>北京市平谷区</t>
  </si>
  <si>
    <t>三级</t>
  </si>
  <si>
    <t>特级</t>
  </si>
  <si>
    <t>辽J30706</t>
  </si>
  <si>
    <t>北京新发地</t>
  </si>
  <si>
    <t>优一</t>
  </si>
  <si>
    <t>一级</t>
  </si>
  <si>
    <t>鲁NG7487</t>
  </si>
  <si>
    <t>优级</t>
  </si>
  <si>
    <t>辽AEV756</t>
  </si>
  <si>
    <t>上海松江市</t>
  </si>
  <si>
    <t>辽ADV789</t>
  </si>
  <si>
    <t>新疆创享供应链管理服务有限公司9月26日采购订单台账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</si>
</sst>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);[Red]\(0.00\)"/>
  </numFmts>
  <fonts count="29">
    <font>
      <sz val="11"/>
      <color rgb="FF000000"/>
      <name val="Arial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11"/>
      <color rgb="FF000000"/>
      <name val="宋体"/>
      <charset val="204"/>
    </font>
    <font>
      <sz val="9"/>
      <name val="宋体"/>
      <charset val="204"/>
    </font>
    <font>
      <sz val="8"/>
      <name val="宋体"/>
      <charset val="13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6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2" borderId="1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6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top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4" fillId="0" borderId="3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top" wrapText="1"/>
    </xf>
    <xf numFmtId="177" fontId="4" fillId="0" borderId="1" xfId="0" applyNumberFormat="1" applyFont="1" applyFill="1" applyBorder="1" applyAlignment="1">
      <alignment horizontal="right" vertical="center" wrapText="1"/>
    </xf>
    <xf numFmtId="49" fontId="5" fillId="0" borderId="11" xfId="0" applyNumberFormat="1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right" vertical="center"/>
    </xf>
    <xf numFmtId="0" fontId="5" fillId="0" borderId="10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right" vertical="center"/>
    </xf>
    <xf numFmtId="177" fontId="5" fillId="0" borderId="10" xfId="0" applyNumberFormat="1" applyFont="1" applyFill="1" applyBorder="1" applyAlignment="1">
      <alignment horizontal="right" vertical="center"/>
    </xf>
    <xf numFmtId="178" fontId="5" fillId="0" borderId="10" xfId="0" applyNumberFormat="1" applyFont="1" applyFill="1" applyBorder="1" applyAlignment="1">
      <alignment horizontal="right" vertical="center"/>
    </xf>
    <xf numFmtId="177" fontId="5" fillId="0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left" vertical="top" wrapText="1"/>
    </xf>
    <xf numFmtId="0" fontId="5" fillId="0" borderId="10" xfId="0" applyNumberFormat="1" applyFont="1" applyFill="1" applyBorder="1" applyAlignment="1">
      <alignment horizontal="right" vertical="center"/>
    </xf>
    <xf numFmtId="10" fontId="5" fillId="0" borderId="10" xfId="11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E9" sqref="E9"/>
    </sheetView>
  </sheetViews>
  <sheetFormatPr defaultColWidth="8.8" defaultRowHeight="14.25" outlineLevelRow="3"/>
  <cols>
    <col min="1" max="1" width="14.4"/>
    <col min="3" max="3" width="26.5" customWidth="1"/>
    <col min="4" max="4" width="9.6"/>
    <col min="5" max="5" width="12.875" customWidth="1"/>
    <col min="6" max="6" width="18.9" customWidth="1"/>
    <col min="7" max="7" width="9.6"/>
    <col min="8" max="8" width="12.625"/>
    <col min="9" max="9" width="11.1" customWidth="1"/>
    <col min="10" max="10" width="11.6"/>
  </cols>
  <sheetData>
    <row r="1" ht="27" customHeight="1" spans="1:7">
      <c r="A1" s="34" t="s">
        <v>0</v>
      </c>
      <c r="B1" s="35"/>
      <c r="C1" s="35"/>
      <c r="D1" s="35"/>
      <c r="E1" s="35"/>
      <c r="F1" s="35"/>
      <c r="G1" s="35"/>
    </row>
    <row r="2" spans="1:10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38" t="s">
        <v>9</v>
      </c>
      <c r="J2" s="38" t="s">
        <v>10</v>
      </c>
    </row>
    <row r="3" ht="28" customHeight="1" spans="1:10">
      <c r="A3" s="37">
        <f>重庆飞鲟对账单!C3</f>
        <v>45195</v>
      </c>
      <c r="B3" s="38" t="s">
        <v>11</v>
      </c>
      <c r="C3" s="39" t="s">
        <v>12</v>
      </c>
      <c r="D3" s="40">
        <f>重庆飞鲟对账单!G17</f>
        <v>548</v>
      </c>
      <c r="E3" s="41">
        <f>重庆飞鲟对账单!J17</f>
        <v>892725.6586</v>
      </c>
      <c r="F3" s="42" t="s">
        <v>13</v>
      </c>
      <c r="G3" s="40">
        <f>北京二商对账单!G18</f>
        <v>548</v>
      </c>
      <c r="H3" s="41">
        <f>北京二商对账单!J18</f>
        <v>897992.8462</v>
      </c>
      <c r="I3" s="44">
        <f>H3-E3</f>
        <v>5267.18759999995</v>
      </c>
      <c r="J3" s="45">
        <f>I3/E3</f>
        <v>0.00590011897749205</v>
      </c>
    </row>
    <row r="4" spans="1:10">
      <c r="A4" s="43"/>
      <c r="B4" s="43"/>
      <c r="C4" s="43"/>
      <c r="D4" s="43"/>
      <c r="E4" s="43"/>
      <c r="F4" s="43"/>
      <c r="G4" s="43"/>
      <c r="H4" s="43"/>
      <c r="I4" s="43"/>
      <c r="J4" s="43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A1" sqref="A1:L1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" t="s">
        <v>14</v>
      </c>
    </row>
    <row r="2" ht="22" customHeight="1" spans="1:11">
      <c r="A2" s="30" t="s">
        <v>15</v>
      </c>
      <c r="B2" s="30"/>
      <c r="C2" s="30"/>
      <c r="D2" s="30"/>
      <c r="E2" s="31"/>
      <c r="F2" s="31"/>
      <c r="G2" s="32" t="s">
        <v>16</v>
      </c>
      <c r="H2" s="32"/>
      <c r="I2" s="32"/>
      <c r="J2" s="32"/>
      <c r="K2" s="32"/>
    </row>
    <row r="3" ht="22" customHeight="1" spans="1:12">
      <c r="A3" s="3" t="s">
        <v>17</v>
      </c>
      <c r="B3" s="3" t="s">
        <v>1</v>
      </c>
      <c r="C3" s="3" t="s">
        <v>18</v>
      </c>
      <c r="D3" s="3" t="s">
        <v>19</v>
      </c>
      <c r="E3" s="3" t="s">
        <v>20</v>
      </c>
      <c r="F3" s="4" t="s">
        <v>21</v>
      </c>
      <c r="G3" s="3" t="s">
        <v>22</v>
      </c>
      <c r="H3" s="3" t="s">
        <v>23</v>
      </c>
      <c r="I3" s="12" t="s">
        <v>24</v>
      </c>
      <c r="J3" s="12" t="s">
        <v>25</v>
      </c>
      <c r="K3" s="14" t="s">
        <v>26</v>
      </c>
      <c r="L3" s="14" t="s">
        <v>27</v>
      </c>
    </row>
    <row r="4" ht="22" customHeight="1" spans="1:12">
      <c r="A4" s="5">
        <v>1</v>
      </c>
      <c r="B4" s="6">
        <v>45193</v>
      </c>
      <c r="C4" s="6">
        <v>45195</v>
      </c>
      <c r="D4" s="4" t="s">
        <v>11</v>
      </c>
      <c r="E4" s="4" t="s">
        <v>28</v>
      </c>
      <c r="F4" s="4" t="s">
        <v>29</v>
      </c>
      <c r="G4" s="7">
        <v>58</v>
      </c>
      <c r="H4" s="7">
        <v>4710.6</v>
      </c>
      <c r="I4" s="7">
        <v>20.24</v>
      </c>
      <c r="J4" s="15">
        <f>H4*I4</f>
        <v>95342.544</v>
      </c>
      <c r="K4" s="16" t="s">
        <v>30</v>
      </c>
      <c r="L4" s="17" t="s">
        <v>31</v>
      </c>
    </row>
    <row r="5" ht="22" customHeight="1" spans="1:12">
      <c r="A5" s="5"/>
      <c r="B5" s="6">
        <v>45193</v>
      </c>
      <c r="C5" s="6">
        <v>45195</v>
      </c>
      <c r="D5" s="4" t="s">
        <v>11</v>
      </c>
      <c r="E5" s="4" t="s">
        <v>32</v>
      </c>
      <c r="F5" s="4" t="s">
        <v>29</v>
      </c>
      <c r="G5" s="7">
        <v>71</v>
      </c>
      <c r="H5" s="7">
        <v>5013.1</v>
      </c>
      <c r="I5" s="7">
        <v>19.54</v>
      </c>
      <c r="J5" s="15">
        <f>H5*I5</f>
        <v>97955.974</v>
      </c>
      <c r="K5" s="18"/>
      <c r="L5" s="19"/>
    </row>
    <row r="6" ht="22" customHeight="1" spans="1:12">
      <c r="A6" s="5"/>
      <c r="B6" s="6"/>
      <c r="C6" s="6"/>
      <c r="D6" s="4"/>
      <c r="E6" s="4"/>
      <c r="F6" s="4"/>
      <c r="G6" s="7"/>
      <c r="H6" s="7"/>
      <c r="I6" s="7"/>
      <c r="J6" s="15"/>
      <c r="K6" s="20"/>
      <c r="L6" s="21"/>
    </row>
    <row r="7" ht="24" customHeight="1" spans="1:12">
      <c r="A7" s="5"/>
      <c r="B7" s="6">
        <v>45193</v>
      </c>
      <c r="C7" s="6">
        <v>45195</v>
      </c>
      <c r="D7" s="4" t="s">
        <v>11</v>
      </c>
      <c r="E7" s="4" t="s">
        <v>33</v>
      </c>
      <c r="F7" s="4" t="s">
        <v>29</v>
      </c>
      <c r="G7" s="7">
        <v>52</v>
      </c>
      <c r="H7" s="7">
        <v>4371.6</v>
      </c>
      <c r="I7" s="7">
        <v>20.64</v>
      </c>
      <c r="J7" s="15">
        <f t="shared" ref="J7:J12" si="0">H7*I7</f>
        <v>90229.824</v>
      </c>
      <c r="K7" s="16" t="s">
        <v>34</v>
      </c>
      <c r="L7" s="21" t="s">
        <v>35</v>
      </c>
    </row>
    <row r="8" ht="24" customHeight="1" spans="1:12">
      <c r="A8" s="5">
        <v>6</v>
      </c>
      <c r="B8" s="6">
        <v>45193</v>
      </c>
      <c r="C8" s="6">
        <v>45195</v>
      </c>
      <c r="D8" s="4" t="s">
        <v>11</v>
      </c>
      <c r="E8" s="4" t="s">
        <v>36</v>
      </c>
      <c r="F8" s="4" t="s">
        <v>29</v>
      </c>
      <c r="G8" s="7">
        <v>64</v>
      </c>
      <c r="H8" s="7">
        <v>5687</v>
      </c>
      <c r="I8" s="7">
        <v>20.44</v>
      </c>
      <c r="J8" s="15">
        <f t="shared" si="0"/>
        <v>116242.28</v>
      </c>
      <c r="K8" s="22"/>
      <c r="L8" s="21"/>
    </row>
    <row r="9" ht="22" customHeight="1" spans="1:12">
      <c r="A9" s="5"/>
      <c r="B9" s="6"/>
      <c r="C9" s="6"/>
      <c r="D9" s="4"/>
      <c r="E9" s="4"/>
      <c r="F9" s="4"/>
      <c r="G9" s="7"/>
      <c r="H9" s="7"/>
      <c r="I9" s="7"/>
      <c r="J9" s="15"/>
      <c r="K9" s="20"/>
      <c r="L9" s="23"/>
    </row>
    <row r="10" ht="22" customHeight="1" spans="1:12">
      <c r="A10" s="5">
        <v>11</v>
      </c>
      <c r="B10" s="6">
        <v>45193</v>
      </c>
      <c r="C10" s="6">
        <v>45195</v>
      </c>
      <c r="D10" s="4" t="s">
        <v>11</v>
      </c>
      <c r="E10" s="4" t="s">
        <v>37</v>
      </c>
      <c r="F10" s="4" t="s">
        <v>29</v>
      </c>
      <c r="G10" s="7">
        <v>50</v>
      </c>
      <c r="H10" s="7">
        <v>1416.9</v>
      </c>
      <c r="I10" s="7">
        <v>21.44</v>
      </c>
      <c r="J10" s="15">
        <f t="shared" si="0"/>
        <v>30378.336</v>
      </c>
      <c r="K10" s="24" t="s">
        <v>38</v>
      </c>
      <c r="L10" s="25" t="s">
        <v>35</v>
      </c>
    </row>
    <row r="11" ht="22" customHeight="1" spans="1:12">
      <c r="A11" s="5"/>
      <c r="B11" s="6">
        <v>45193</v>
      </c>
      <c r="C11" s="6">
        <v>45195</v>
      </c>
      <c r="D11" s="4" t="s">
        <v>11</v>
      </c>
      <c r="E11" s="4" t="s">
        <v>32</v>
      </c>
      <c r="F11" s="4" t="s">
        <v>29</v>
      </c>
      <c r="G11" s="7">
        <v>36</v>
      </c>
      <c r="H11" s="7">
        <v>3344.1</v>
      </c>
      <c r="I11" s="7">
        <v>20.44</v>
      </c>
      <c r="J11" s="15">
        <f t="shared" si="0"/>
        <v>68353.404</v>
      </c>
      <c r="K11" s="24"/>
      <c r="L11" s="25"/>
    </row>
    <row r="12" ht="22" customHeight="1" spans="1:12">
      <c r="A12" s="5"/>
      <c r="B12" s="6">
        <v>45193</v>
      </c>
      <c r="C12" s="6">
        <v>45195</v>
      </c>
      <c r="D12" s="4" t="s">
        <v>11</v>
      </c>
      <c r="E12" s="4" t="s">
        <v>39</v>
      </c>
      <c r="F12" s="4" t="s">
        <v>29</v>
      </c>
      <c r="G12" s="7">
        <v>47</v>
      </c>
      <c r="H12" s="7">
        <v>4201.94</v>
      </c>
      <c r="I12" s="7">
        <v>20.74</v>
      </c>
      <c r="J12" s="15">
        <f t="shared" si="0"/>
        <v>87148.2356</v>
      </c>
      <c r="K12" s="24"/>
      <c r="L12" s="25"/>
    </row>
    <row r="13" ht="22" customHeight="1" spans="1:12">
      <c r="A13" s="5"/>
      <c r="B13" s="6"/>
      <c r="C13" s="6"/>
      <c r="D13" s="4"/>
      <c r="E13" s="4"/>
      <c r="F13" s="4"/>
      <c r="G13" s="7"/>
      <c r="H13" s="7"/>
      <c r="I13" s="7"/>
      <c r="J13" s="15"/>
      <c r="K13" s="24"/>
      <c r="L13" s="25"/>
    </row>
    <row r="14" ht="22" customHeight="1" spans="1:12">
      <c r="A14" s="5">
        <v>16</v>
      </c>
      <c r="B14" s="6">
        <v>45193</v>
      </c>
      <c r="C14" s="6">
        <v>45195</v>
      </c>
      <c r="D14" s="4" t="s">
        <v>11</v>
      </c>
      <c r="E14" s="4" t="s">
        <v>37</v>
      </c>
      <c r="F14" s="4" t="s">
        <v>29</v>
      </c>
      <c r="G14" s="7">
        <v>100</v>
      </c>
      <c r="H14" s="7">
        <v>9135.32</v>
      </c>
      <c r="I14" s="7">
        <v>20.54</v>
      </c>
      <c r="J14" s="15">
        <f>H14*I14</f>
        <v>187639.4728</v>
      </c>
      <c r="K14" s="26" t="s">
        <v>40</v>
      </c>
      <c r="L14" s="27" t="s">
        <v>41</v>
      </c>
    </row>
    <row r="15" ht="22" customHeight="1" spans="1:12">
      <c r="A15" s="5"/>
      <c r="B15" s="6"/>
      <c r="C15" s="6"/>
      <c r="D15" s="4"/>
      <c r="E15" s="4"/>
      <c r="F15" s="4"/>
      <c r="G15" s="7"/>
      <c r="H15" s="7"/>
      <c r="I15" s="7"/>
      <c r="J15" s="15"/>
      <c r="K15" s="26"/>
      <c r="L15" s="27"/>
    </row>
    <row r="16" ht="22" customHeight="1" spans="1:12">
      <c r="A16" s="5"/>
      <c r="B16" s="6">
        <v>45193</v>
      </c>
      <c r="C16" s="6">
        <v>45195</v>
      </c>
      <c r="D16" s="4" t="s">
        <v>11</v>
      </c>
      <c r="E16" s="4" t="s">
        <v>37</v>
      </c>
      <c r="F16" s="4" t="s">
        <v>29</v>
      </c>
      <c r="G16" s="7">
        <v>70</v>
      </c>
      <c r="H16" s="7">
        <v>6012.67</v>
      </c>
      <c r="I16" s="7">
        <v>20.74</v>
      </c>
      <c r="J16" s="15">
        <f>H16*I16</f>
        <v>124702.7758</v>
      </c>
      <c r="K16" s="26" t="s">
        <v>42</v>
      </c>
      <c r="L16" s="27" t="s">
        <v>31</v>
      </c>
    </row>
    <row r="17" ht="22" customHeight="1" spans="1:12">
      <c r="A17" s="8"/>
      <c r="B17" s="6"/>
      <c r="C17" s="6"/>
      <c r="D17" s="4"/>
      <c r="E17" s="4"/>
      <c r="F17" s="4"/>
      <c r="G17" s="7"/>
      <c r="H17" s="7"/>
      <c r="I17" s="7"/>
      <c r="J17" s="15"/>
      <c r="K17" s="26"/>
      <c r="L17" s="27"/>
    </row>
    <row r="18" ht="22" customHeight="1" spans="1:12">
      <c r="A18" s="8"/>
      <c r="B18" s="9"/>
      <c r="C18" s="9"/>
      <c r="D18" s="9"/>
      <c r="E18" s="9"/>
      <c r="F18" s="9"/>
      <c r="G18" s="33">
        <f>SUM(G4:G16)</f>
        <v>548</v>
      </c>
      <c r="H18" s="11">
        <f>SUM(H4:H16)</f>
        <v>43893.23</v>
      </c>
      <c r="I18" s="9"/>
      <c r="J18" s="28">
        <f>SUM(J4:J16)</f>
        <v>897992.8462</v>
      </c>
      <c r="K18" s="9"/>
      <c r="L18" s="29"/>
    </row>
  </sheetData>
  <mergeCells count="13">
    <mergeCell ref="A1:L1"/>
    <mergeCell ref="A2:D2"/>
    <mergeCell ref="G2:K2"/>
    <mergeCell ref="K4:K6"/>
    <mergeCell ref="K7:K9"/>
    <mergeCell ref="K10:K13"/>
    <mergeCell ref="K14:K15"/>
    <mergeCell ref="K16:K17"/>
    <mergeCell ref="L4:L6"/>
    <mergeCell ref="L7:L9"/>
    <mergeCell ref="L10:L13"/>
    <mergeCell ref="L14:L15"/>
    <mergeCell ref="L16:L17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G18" sqref="G18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6.25" customWidth="1"/>
    <col min="11" max="11" width="7.29166666666667" customWidth="1"/>
    <col min="12" max="12" width="6.375" customWidth="1"/>
  </cols>
  <sheetData>
    <row r="1" ht="22" customHeight="1" spans="1:12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17</v>
      </c>
      <c r="B2" s="3" t="s">
        <v>1</v>
      </c>
      <c r="C2" s="3" t="s">
        <v>18</v>
      </c>
      <c r="D2" s="3" t="s">
        <v>19</v>
      </c>
      <c r="E2" s="3" t="s">
        <v>20</v>
      </c>
      <c r="F2" s="4" t="s">
        <v>21</v>
      </c>
      <c r="G2" s="3" t="s">
        <v>22</v>
      </c>
      <c r="H2" s="3" t="s">
        <v>23</v>
      </c>
      <c r="I2" s="12" t="s">
        <v>24</v>
      </c>
      <c r="J2" s="12" t="s">
        <v>25</v>
      </c>
      <c r="K2" s="13" t="s">
        <v>26</v>
      </c>
      <c r="L2" s="14" t="s">
        <v>27</v>
      </c>
    </row>
    <row r="3" ht="22" customHeight="1" spans="1:12">
      <c r="A3" s="5">
        <v>1</v>
      </c>
      <c r="B3" s="6">
        <v>45193</v>
      </c>
      <c r="C3" s="6">
        <v>45195</v>
      </c>
      <c r="D3" s="4" t="s">
        <v>11</v>
      </c>
      <c r="E3" s="4" t="s">
        <v>28</v>
      </c>
      <c r="F3" s="4" t="s">
        <v>29</v>
      </c>
      <c r="G3" s="7">
        <v>58</v>
      </c>
      <c r="H3" s="7">
        <v>4710.6</v>
      </c>
      <c r="I3" s="7">
        <v>20.12</v>
      </c>
      <c r="J3" s="15">
        <f t="shared" ref="J3:J7" si="0">H3*I3</f>
        <v>94777.272</v>
      </c>
      <c r="K3" s="16" t="s">
        <v>30</v>
      </c>
      <c r="L3" s="17" t="s">
        <v>31</v>
      </c>
    </row>
    <row r="4" ht="22" customHeight="1" spans="1:12">
      <c r="A4" s="5"/>
      <c r="B4" s="6">
        <v>45193</v>
      </c>
      <c r="C4" s="6">
        <v>45195</v>
      </c>
      <c r="D4" s="4" t="s">
        <v>11</v>
      </c>
      <c r="E4" s="4" t="s">
        <v>32</v>
      </c>
      <c r="F4" s="4" t="s">
        <v>29</v>
      </c>
      <c r="G4" s="7">
        <v>71</v>
      </c>
      <c r="H4" s="7">
        <v>5013.1</v>
      </c>
      <c r="I4" s="7">
        <v>19.42</v>
      </c>
      <c r="J4" s="15">
        <f t="shared" si="0"/>
        <v>97354.402</v>
      </c>
      <c r="K4" s="18"/>
      <c r="L4" s="19"/>
    </row>
    <row r="5" ht="22" customHeight="1" spans="1:12">
      <c r="A5" s="5"/>
      <c r="B5" s="6"/>
      <c r="C5" s="6"/>
      <c r="D5" s="4"/>
      <c r="E5" s="4"/>
      <c r="F5" s="4"/>
      <c r="G5" s="7"/>
      <c r="H5" s="7"/>
      <c r="I5" s="7"/>
      <c r="J5" s="15"/>
      <c r="K5" s="20"/>
      <c r="L5" s="21"/>
    </row>
    <row r="6" ht="22" customHeight="1" spans="1:12">
      <c r="A6" s="5"/>
      <c r="B6" s="6">
        <v>45193</v>
      </c>
      <c r="C6" s="6">
        <v>45195</v>
      </c>
      <c r="D6" s="4" t="s">
        <v>11</v>
      </c>
      <c r="E6" s="4" t="s">
        <v>33</v>
      </c>
      <c r="F6" s="4" t="s">
        <v>29</v>
      </c>
      <c r="G6" s="7">
        <v>52</v>
      </c>
      <c r="H6" s="7">
        <v>4371.6</v>
      </c>
      <c r="I6" s="7">
        <v>20.52</v>
      </c>
      <c r="J6" s="15">
        <f t="shared" si="0"/>
        <v>89705.232</v>
      </c>
      <c r="K6" s="16" t="s">
        <v>34</v>
      </c>
      <c r="L6" s="21" t="s">
        <v>35</v>
      </c>
    </row>
    <row r="7" ht="22" customHeight="1" spans="1:12">
      <c r="A7" s="5">
        <v>6</v>
      </c>
      <c r="B7" s="6">
        <v>45193</v>
      </c>
      <c r="C7" s="6">
        <v>45195</v>
      </c>
      <c r="D7" s="4" t="s">
        <v>11</v>
      </c>
      <c r="E7" s="4" t="s">
        <v>36</v>
      </c>
      <c r="F7" s="4" t="s">
        <v>29</v>
      </c>
      <c r="G7" s="7">
        <v>64</v>
      </c>
      <c r="H7" s="7">
        <v>5687</v>
      </c>
      <c r="I7" s="7">
        <v>20.32</v>
      </c>
      <c r="J7" s="15">
        <f t="shared" si="0"/>
        <v>115559.84</v>
      </c>
      <c r="K7" s="22"/>
      <c r="L7" s="21"/>
    </row>
    <row r="8" ht="22" customHeight="1" spans="1:12">
      <c r="A8" s="5"/>
      <c r="B8" s="6"/>
      <c r="C8" s="6"/>
      <c r="D8" s="4"/>
      <c r="E8" s="4"/>
      <c r="F8" s="4"/>
      <c r="G8" s="7"/>
      <c r="H8" s="7"/>
      <c r="I8" s="7"/>
      <c r="J8" s="15"/>
      <c r="K8" s="20"/>
      <c r="L8" s="23"/>
    </row>
    <row r="9" ht="22" customHeight="1" spans="1:12">
      <c r="A9" s="5"/>
      <c r="B9" s="6">
        <v>45193</v>
      </c>
      <c r="C9" s="6">
        <v>45195</v>
      </c>
      <c r="D9" s="4" t="s">
        <v>11</v>
      </c>
      <c r="E9" s="4" t="s">
        <v>37</v>
      </c>
      <c r="F9" s="4" t="s">
        <v>29</v>
      </c>
      <c r="G9" s="7">
        <v>50</v>
      </c>
      <c r="H9" s="7">
        <v>1416.9</v>
      </c>
      <c r="I9" s="7">
        <v>21.32</v>
      </c>
      <c r="J9" s="15">
        <f t="shared" ref="J9:J11" si="1">H9*I9</f>
        <v>30208.308</v>
      </c>
      <c r="K9" s="24" t="s">
        <v>38</v>
      </c>
      <c r="L9" s="25" t="s">
        <v>35</v>
      </c>
    </row>
    <row r="10" ht="22" customHeight="1" spans="1:12">
      <c r="A10" s="5"/>
      <c r="B10" s="6">
        <v>45193</v>
      </c>
      <c r="C10" s="6">
        <v>45195</v>
      </c>
      <c r="D10" s="4" t="s">
        <v>11</v>
      </c>
      <c r="E10" s="4" t="s">
        <v>32</v>
      </c>
      <c r="F10" s="4" t="s">
        <v>29</v>
      </c>
      <c r="G10" s="7">
        <v>36</v>
      </c>
      <c r="H10" s="7">
        <v>3344.1</v>
      </c>
      <c r="I10" s="7">
        <v>20.32</v>
      </c>
      <c r="J10" s="15">
        <f t="shared" si="1"/>
        <v>67952.112</v>
      </c>
      <c r="K10" s="24"/>
      <c r="L10" s="25"/>
    </row>
    <row r="11" ht="22" customHeight="1" spans="1:12">
      <c r="A11" s="5"/>
      <c r="B11" s="6">
        <v>45193</v>
      </c>
      <c r="C11" s="6">
        <v>45195</v>
      </c>
      <c r="D11" s="4" t="s">
        <v>11</v>
      </c>
      <c r="E11" s="4" t="s">
        <v>39</v>
      </c>
      <c r="F11" s="4" t="s">
        <v>29</v>
      </c>
      <c r="G11" s="7">
        <v>47</v>
      </c>
      <c r="H11" s="7">
        <v>4201.94</v>
      </c>
      <c r="I11" s="7">
        <v>20.62</v>
      </c>
      <c r="J11" s="15">
        <f t="shared" si="1"/>
        <v>86644.0028</v>
      </c>
      <c r="K11" s="24"/>
      <c r="L11" s="25"/>
    </row>
    <row r="12" ht="22" customHeight="1" spans="1:12">
      <c r="A12" s="5"/>
      <c r="B12" s="6"/>
      <c r="C12" s="6"/>
      <c r="D12" s="4"/>
      <c r="E12" s="4"/>
      <c r="F12" s="4"/>
      <c r="G12" s="7"/>
      <c r="H12" s="7"/>
      <c r="I12" s="7"/>
      <c r="J12" s="15"/>
      <c r="K12" s="24"/>
      <c r="L12" s="25"/>
    </row>
    <row r="13" ht="22" customHeight="1" spans="1:12">
      <c r="A13" s="5">
        <v>16</v>
      </c>
      <c r="B13" s="6">
        <v>45193</v>
      </c>
      <c r="C13" s="6">
        <v>45195</v>
      </c>
      <c r="D13" s="4" t="s">
        <v>11</v>
      </c>
      <c r="E13" s="4" t="s">
        <v>37</v>
      </c>
      <c r="F13" s="4" t="s">
        <v>29</v>
      </c>
      <c r="G13" s="7">
        <v>100</v>
      </c>
      <c r="H13" s="7">
        <v>9135.32</v>
      </c>
      <c r="I13" s="7">
        <v>20.42</v>
      </c>
      <c r="J13" s="15">
        <f>H13*I13</f>
        <v>186543.2344</v>
      </c>
      <c r="K13" s="26" t="s">
        <v>40</v>
      </c>
      <c r="L13" s="27" t="s">
        <v>41</v>
      </c>
    </row>
    <row r="14" ht="22" customHeight="1" spans="1:12">
      <c r="A14" s="8"/>
      <c r="B14" s="6"/>
      <c r="C14" s="6"/>
      <c r="D14" s="4"/>
      <c r="E14" s="4"/>
      <c r="F14" s="4"/>
      <c r="G14" s="7"/>
      <c r="H14" s="7"/>
      <c r="I14" s="7"/>
      <c r="J14" s="15"/>
      <c r="K14" s="26"/>
      <c r="L14" s="27"/>
    </row>
    <row r="15" ht="22" customHeight="1" spans="1:12">
      <c r="A15" s="8"/>
      <c r="B15" s="6">
        <v>45193</v>
      </c>
      <c r="C15" s="6">
        <v>45195</v>
      </c>
      <c r="D15" s="4" t="s">
        <v>11</v>
      </c>
      <c r="E15" s="4" t="s">
        <v>37</v>
      </c>
      <c r="F15" s="4" t="s">
        <v>29</v>
      </c>
      <c r="G15" s="7">
        <v>70</v>
      </c>
      <c r="H15" s="7">
        <v>6012.67</v>
      </c>
      <c r="I15" s="7">
        <v>20.62</v>
      </c>
      <c r="J15" s="15">
        <f>H15*I15</f>
        <v>123981.2554</v>
      </c>
      <c r="K15" s="26" t="s">
        <v>42</v>
      </c>
      <c r="L15" s="27" t="s">
        <v>31</v>
      </c>
    </row>
    <row r="16" ht="22" customHeight="1" spans="1:12">
      <c r="A16" s="8"/>
      <c r="B16" s="6"/>
      <c r="C16" s="6"/>
      <c r="D16" s="4"/>
      <c r="E16" s="4"/>
      <c r="F16" s="4"/>
      <c r="G16" s="7"/>
      <c r="H16" s="7"/>
      <c r="I16" s="7"/>
      <c r="J16" s="15"/>
      <c r="K16" s="26"/>
      <c r="L16" s="27"/>
    </row>
    <row r="17" ht="22" customHeight="1" spans="1:12">
      <c r="A17" s="8"/>
      <c r="B17" s="9"/>
      <c r="C17" s="9"/>
      <c r="D17" s="9"/>
      <c r="E17" s="9"/>
      <c r="F17" s="9"/>
      <c r="G17" s="10">
        <f>SUM(G3:G15)</f>
        <v>548</v>
      </c>
      <c r="H17" s="11">
        <f>SUM(H3:H15)</f>
        <v>43893.23</v>
      </c>
      <c r="I17" s="9"/>
      <c r="J17" s="28">
        <f>SUM(J3:J15)</f>
        <v>892725.6586</v>
      </c>
      <c r="K17" s="9"/>
      <c r="L17" s="29"/>
    </row>
  </sheetData>
  <mergeCells count="11">
    <mergeCell ref="A1:L1"/>
    <mergeCell ref="K3:K5"/>
    <mergeCell ref="K6:K8"/>
    <mergeCell ref="K9:K12"/>
    <mergeCell ref="K13:K14"/>
    <mergeCell ref="K15:K16"/>
    <mergeCell ref="L3:L5"/>
    <mergeCell ref="L6:L8"/>
    <mergeCell ref="L9:L12"/>
    <mergeCell ref="L13:L14"/>
    <mergeCell ref="L15:L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利润测算表</vt:lpstr>
      <vt:lpstr>北京二商对账单</vt:lpstr>
      <vt:lpstr>重庆飞鲟对账单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Demophobia</cp:lastModifiedBy>
  <dcterms:created xsi:type="dcterms:W3CDTF">2023-07-18T14:22:00Z</dcterms:created>
  <dcterms:modified xsi:type="dcterms:W3CDTF">2023-09-26T07:54:04Z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A666562C34AA4A03B6971C7C144EA647_13</vt:lpwstr>
  </property>
  <property fmtid="{D5CDD505-2E9C-101B-9397-08002B2CF9AE}" pid="6" name="KSOProductBuildVer">
    <vt:lpwstr>2052-11.1.0.14309</vt:lpwstr>
  </property>
</Properties>
</file>