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1月成本确认表" sheetId="1" r:id="rId1"/>
  </sheets>
  <externalReferences>
    <externalReference r:id="rId2"/>
  </externalReferences>
  <definedNames>
    <definedName name="_xlnm.Print_Area" localSheetId="0">'11月成本确认表'!$K$1:$P$23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sharedStrings.xml><?xml version="1.0" encoding="utf-8"?>
<sst xmlns="http://schemas.openxmlformats.org/spreadsheetml/2006/main" count="77" uniqueCount="34">
  <si>
    <t>阿克苏通力二期成本结转表</t>
  </si>
  <si>
    <t>阿克苏市多浪小镇A区1#-5#、14#楼建设项目成本结转表</t>
  </si>
  <si>
    <t>房产类型</t>
  </si>
  <si>
    <t>扣除成本总额</t>
  </si>
  <si>
    <t>已售销售面积</t>
  </si>
  <si>
    <t>单方成本</t>
  </si>
  <si>
    <t>未售销售面积</t>
  </si>
  <si>
    <t>账面应剩余成本</t>
  </si>
  <si>
    <t>房号</t>
  </si>
  <si>
    <t>本期应结转成本</t>
  </si>
  <si>
    <t>备注</t>
  </si>
  <si>
    <t>普通</t>
  </si>
  <si>
    <t>A5-1-402</t>
  </si>
  <si>
    <t>2023年10月确认收入</t>
  </si>
  <si>
    <t>其他</t>
  </si>
  <si>
    <t>A5-1-201</t>
  </si>
  <si>
    <t>合计</t>
  </si>
  <si>
    <t>小计</t>
  </si>
  <si>
    <t>A1-1-402</t>
  </si>
  <si>
    <t>A2-1-602</t>
  </si>
  <si>
    <t>阿克苏通力三期单方成本（按土增报告测算）</t>
  </si>
  <si>
    <t>A2-3-303</t>
  </si>
  <si>
    <t>A5-2-401</t>
  </si>
  <si>
    <t>A5-2-402</t>
  </si>
  <si>
    <t>A5-2-601</t>
  </si>
  <si>
    <t>A5-2-602</t>
  </si>
  <si>
    <t>多浪小镇A区6#-9#、13#住宅楼、物业管理用房及配电室建设项目成本结转表</t>
  </si>
  <si>
    <t>A8-1-102</t>
  </si>
  <si>
    <t>康泰公寓单方成本（按土增报告测算）</t>
  </si>
  <si>
    <t>可售建筑面积</t>
  </si>
  <si>
    <t>未售建筑面积</t>
  </si>
  <si>
    <t>账载应剩余成本</t>
  </si>
  <si>
    <t>康泰公寓条楼成本结转表</t>
  </si>
  <si>
    <t>非普通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</si>
</sst>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43" fontId="1" fillId="0" borderId="1" xfId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Border="1" applyAlignment="1">
      <alignment horizontal="center" vertical="center"/>
    </xf>
    <xf numFmtId="43" fontId="0" fillId="0" borderId="1" xfId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1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43" fontId="0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0" fontId="0" fillId="0" borderId="1" xfId="0" applyBorder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3" fontId="1" fillId="0" borderId="1" xfId="1" applyFont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508;&#21333;&#20301;&#31227;&#20132;&#30005;&#23376;&#36164;&#26009;\1&#12289;&#38463;&#20811;&#33487;&#36890;&#21147;&#25151;&#22320;&#20135;&#24320;&#21457;&#26377;&#38480;&#20844;&#21496;\2023&#24180;\&#38463;&#20811;&#33487;&#36890;&#21147;&#25104;&#26412;&#32467;&#3671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本结转"/>
      <sheetName val="多浪二、三期未售明细7-19"/>
      <sheetName val="二期申报表"/>
      <sheetName val="二期房源销售表"/>
      <sheetName val="三期申报表"/>
      <sheetName val="三期房源销售表"/>
      <sheetName val="康泰未售明细"/>
    </sheetNames>
    <sheetDataSet>
      <sheetData sheetId="0"/>
      <sheetData sheetId="1"/>
      <sheetData sheetId="2">
        <row r="11">
          <cell r="E11">
            <v>3096258.27688207</v>
          </cell>
        </row>
        <row r="11">
          <cell r="G11">
            <v>840021.192232887</v>
          </cell>
        </row>
        <row r="12">
          <cell r="E12">
            <v>31160828.2440291</v>
          </cell>
        </row>
        <row r="12">
          <cell r="G12">
            <v>6206682.51636209</v>
          </cell>
        </row>
      </sheetData>
      <sheetData sheetId="3"/>
      <sheetData sheetId="4">
        <row r="12">
          <cell r="E12">
            <v>22816931.4821802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O13" sqref="O13"/>
    </sheetView>
  </sheetViews>
  <sheetFormatPr defaultColWidth="9" defaultRowHeight="13.5"/>
  <cols>
    <col min="1" max="1" width="11.875" customWidth="1"/>
    <col min="2" max="2" width="16" customWidth="1"/>
    <col min="3" max="3" width="14.125" customWidth="1"/>
    <col min="4" max="4" width="11.5" customWidth="1"/>
    <col min="5" max="5" width="12.875" customWidth="1"/>
    <col min="6" max="6" width="16" customWidth="1"/>
    <col min="11" max="11" width="11.875" customWidth="1"/>
    <col min="12" max="12" width="11.5" customWidth="1"/>
    <col min="13" max="13" width="17.625" customWidth="1"/>
    <col min="14" max="14" width="12.75" customWidth="1"/>
    <col min="15" max="15" width="15.375" style="1" customWidth="1"/>
    <col min="16" max="16" width="18.5" customWidth="1"/>
  </cols>
  <sheetData>
    <row r="1" ht="41" customHeight="1" spans="1:16">
      <c r="A1" s="2" t="s">
        <v>0</v>
      </c>
      <c r="B1" s="3"/>
      <c r="C1" s="2"/>
      <c r="D1" s="2"/>
      <c r="E1" s="2"/>
      <c r="F1" s="3"/>
      <c r="K1" s="2" t="s">
        <v>1</v>
      </c>
      <c r="L1" s="2"/>
      <c r="M1" s="2"/>
      <c r="N1" s="2"/>
      <c r="O1" s="2"/>
      <c r="P1" s="2"/>
    </row>
    <row r="2" ht="41" customHeight="1" spans="1:16">
      <c r="A2" s="2" t="s">
        <v>2</v>
      </c>
      <c r="B2" s="3" t="s">
        <v>3</v>
      </c>
      <c r="C2" s="4" t="s">
        <v>4</v>
      </c>
      <c r="D2" s="5" t="s">
        <v>5</v>
      </c>
      <c r="E2" s="5" t="s">
        <v>6</v>
      </c>
      <c r="F2" s="6" t="s">
        <v>7</v>
      </c>
      <c r="K2" s="2" t="s">
        <v>2</v>
      </c>
      <c r="L2" s="2" t="s">
        <v>8</v>
      </c>
      <c r="M2" s="4" t="s">
        <v>4</v>
      </c>
      <c r="N2" s="5" t="s">
        <v>5</v>
      </c>
      <c r="O2" s="8" t="s">
        <v>9</v>
      </c>
      <c r="P2" s="16" t="s">
        <v>10</v>
      </c>
    </row>
    <row r="3" ht="31" customHeight="1" spans="1:16">
      <c r="A3" s="7" t="s">
        <v>11</v>
      </c>
      <c r="B3" s="8">
        <f>[1]二期申报表!E11+[1]二期申报表!E12</f>
        <v>34257086.5209112</v>
      </c>
      <c r="C3" s="4">
        <v>15372.44</v>
      </c>
      <c r="D3" s="7">
        <f>B3/C3</f>
        <v>2228.47423837147</v>
      </c>
      <c r="E3" s="9">
        <v>186.45</v>
      </c>
      <c r="F3" s="8">
        <f>E3*D3</f>
        <v>415499.021744361</v>
      </c>
      <c r="K3" s="7" t="s">
        <v>11</v>
      </c>
      <c r="L3" s="7" t="s">
        <v>12</v>
      </c>
      <c r="M3" s="4">
        <v>84.85</v>
      </c>
      <c r="N3" s="7">
        <v>2228.47423837147</v>
      </c>
      <c r="O3" s="17">
        <f>M3*N3</f>
        <v>189086.039125819</v>
      </c>
      <c r="P3" s="18" t="s">
        <v>13</v>
      </c>
    </row>
    <row r="4" ht="31" customHeight="1" spans="1:16">
      <c r="A4" s="7" t="s">
        <v>14</v>
      </c>
      <c r="B4" s="6">
        <f>[1]二期申报表!G11+[1]二期申报表!G12</f>
        <v>7046703.70859498</v>
      </c>
      <c r="C4" s="4">
        <v>2714.62</v>
      </c>
      <c r="D4" s="7">
        <f>B4/C4</f>
        <v>2595.83430041589</v>
      </c>
      <c r="E4" s="9">
        <v>1934.62</v>
      </c>
      <c r="F4" s="8">
        <f>E4*D4</f>
        <v>5021952.95427058</v>
      </c>
      <c r="K4" s="7" t="s">
        <v>11</v>
      </c>
      <c r="L4" s="7" t="s">
        <v>15</v>
      </c>
      <c r="M4" s="4">
        <v>85.38</v>
      </c>
      <c r="N4" s="7">
        <v>2228.47423837147</v>
      </c>
      <c r="O4" s="17">
        <f>M4*N4</f>
        <v>190267.130472156</v>
      </c>
      <c r="P4" s="18" t="s">
        <v>13</v>
      </c>
    </row>
    <row r="5" ht="31" customHeight="1" spans="1:16">
      <c r="A5" s="7" t="s">
        <v>16</v>
      </c>
      <c r="B5" s="8">
        <f>SUM(B3:B4)</f>
        <v>41303790.2295061</v>
      </c>
      <c r="C5" s="7">
        <f>SUM(C3:C4)</f>
        <v>18087.06</v>
      </c>
      <c r="D5" s="7">
        <f>SUM(D3:D4)</f>
        <v>4824.30853878736</v>
      </c>
      <c r="E5" s="5">
        <f>SUM(E3:E4)</f>
        <v>2121.07</v>
      </c>
      <c r="F5" s="8">
        <f>E5*D5</f>
        <v>10232696.1123657</v>
      </c>
      <c r="K5" s="7" t="s">
        <v>17</v>
      </c>
      <c r="L5" s="7"/>
      <c r="M5" s="19">
        <f>SUM(M3:M4)</f>
        <v>170.23</v>
      </c>
      <c r="N5" s="20"/>
      <c r="O5" s="19">
        <f>SUM(O3:O4)</f>
        <v>379353.169597975</v>
      </c>
      <c r="P5" s="18"/>
    </row>
    <row r="6" ht="31" customHeight="1" spans="11:16">
      <c r="K6" s="7" t="s">
        <v>11</v>
      </c>
      <c r="L6" s="7" t="s">
        <v>18</v>
      </c>
      <c r="M6" s="4">
        <v>72.37</v>
      </c>
      <c r="N6" s="7">
        <v>2228.47423837147</v>
      </c>
      <c r="O6" s="17">
        <f>M6*N6</f>
        <v>161274.680630943</v>
      </c>
      <c r="P6" s="18"/>
    </row>
    <row r="7" ht="31" customHeight="1" spans="11:16">
      <c r="K7" s="7" t="s">
        <v>11</v>
      </c>
      <c r="L7" s="7" t="s">
        <v>19</v>
      </c>
      <c r="M7" s="4">
        <v>54.91</v>
      </c>
      <c r="N7" s="7">
        <v>2228.47423837147</v>
      </c>
      <c r="O7" s="17">
        <f t="shared" ref="O7:O14" si="0">M7*N7</f>
        <v>122365.520428977</v>
      </c>
      <c r="P7" s="18"/>
    </row>
    <row r="8" ht="31" customHeight="1" spans="1:16">
      <c r="A8" s="2" t="s">
        <v>20</v>
      </c>
      <c r="B8" s="3"/>
      <c r="C8" s="2"/>
      <c r="D8" s="2"/>
      <c r="E8" s="2"/>
      <c r="F8" s="3"/>
      <c r="K8" s="7" t="s">
        <v>11</v>
      </c>
      <c r="L8" s="7" t="s">
        <v>21</v>
      </c>
      <c r="M8" s="4">
        <v>77.09</v>
      </c>
      <c r="N8" s="7">
        <v>2228.47423837147</v>
      </c>
      <c r="O8" s="17">
        <f t="shared" si="0"/>
        <v>171793.079036057</v>
      </c>
      <c r="P8" s="18"/>
    </row>
    <row r="9" ht="31" customHeight="1" spans="1:16">
      <c r="A9" s="2" t="s">
        <v>2</v>
      </c>
      <c r="B9" s="3" t="s">
        <v>3</v>
      </c>
      <c r="C9" s="4" t="s">
        <v>4</v>
      </c>
      <c r="D9" s="5" t="s">
        <v>5</v>
      </c>
      <c r="E9" s="5" t="s">
        <v>6</v>
      </c>
      <c r="F9" s="10" t="s">
        <v>7</v>
      </c>
      <c r="K9" s="7" t="s">
        <v>11</v>
      </c>
      <c r="L9" s="7" t="s">
        <v>22</v>
      </c>
      <c r="M9" s="4">
        <v>91.51</v>
      </c>
      <c r="N9" s="7">
        <v>2228.47423837147</v>
      </c>
      <c r="O9" s="17">
        <f t="shared" si="0"/>
        <v>203927.677553373</v>
      </c>
      <c r="P9" s="18"/>
    </row>
    <row r="10" ht="31" customHeight="1" spans="1:16">
      <c r="A10" s="7" t="s">
        <v>11</v>
      </c>
      <c r="B10" s="8">
        <f>[1]三期申报表!E12+[1]三期申报表!E13</f>
        <v>22816931.4821802</v>
      </c>
      <c r="C10" s="4">
        <v>12197.84</v>
      </c>
      <c r="D10" s="7">
        <f>B10/C10</f>
        <v>1870.57146856986</v>
      </c>
      <c r="E10" s="9">
        <v>57.98</v>
      </c>
      <c r="F10" s="11">
        <f>E10*D10</f>
        <v>108455.733747681</v>
      </c>
      <c r="K10" s="7" t="s">
        <v>11</v>
      </c>
      <c r="L10" s="7" t="s">
        <v>23</v>
      </c>
      <c r="M10" s="4">
        <v>91.51</v>
      </c>
      <c r="N10" s="7">
        <v>2228.47423837147</v>
      </c>
      <c r="O10" s="17">
        <f t="shared" si="0"/>
        <v>203927.677553373</v>
      </c>
      <c r="P10" s="18"/>
    </row>
    <row r="11" ht="24" customHeight="1" spans="1:16">
      <c r="A11" s="7" t="s">
        <v>14</v>
      </c>
      <c r="B11" s="6"/>
      <c r="C11" s="4"/>
      <c r="D11" s="7"/>
      <c r="E11" s="5"/>
      <c r="F11" s="11"/>
      <c r="K11" s="7" t="s">
        <v>11</v>
      </c>
      <c r="L11" s="7" t="s">
        <v>24</v>
      </c>
      <c r="M11" s="4">
        <v>91.51</v>
      </c>
      <c r="N11" s="7">
        <v>2228.47423837147</v>
      </c>
      <c r="O11" s="17">
        <f t="shared" si="0"/>
        <v>203927.677553373</v>
      </c>
      <c r="P11" s="18"/>
    </row>
    <row r="12" ht="24" customHeight="1" spans="1:16">
      <c r="A12" s="7" t="s">
        <v>16</v>
      </c>
      <c r="B12" s="8">
        <f>SUM(B10:B11)</f>
        <v>22816931.4821802</v>
      </c>
      <c r="C12" s="7">
        <f>SUM(C10:C11)</f>
        <v>12197.84</v>
      </c>
      <c r="D12" s="7">
        <f>SUM(D10:D11)</f>
        <v>1870.57146856986</v>
      </c>
      <c r="E12" s="5">
        <f>SUM(E10:E11)</f>
        <v>57.98</v>
      </c>
      <c r="F12" s="11">
        <f>E12*D12</f>
        <v>108455.733747681</v>
      </c>
      <c r="K12" s="7" t="s">
        <v>11</v>
      </c>
      <c r="L12" s="7" t="s">
        <v>25</v>
      </c>
      <c r="M12" s="4">
        <v>91.51</v>
      </c>
      <c r="N12" s="7">
        <v>2228.47423837147</v>
      </c>
      <c r="O12" s="17">
        <f t="shared" si="0"/>
        <v>203927.677553373</v>
      </c>
      <c r="P12" s="18"/>
    </row>
    <row r="13" ht="24" customHeight="1" spans="1:16">
      <c r="A13" s="12"/>
      <c r="B13" s="13"/>
      <c r="C13" s="12"/>
      <c r="D13" s="12"/>
      <c r="E13" s="12"/>
      <c r="F13" s="12"/>
      <c r="K13" s="7" t="s">
        <v>16</v>
      </c>
      <c r="L13" s="7"/>
      <c r="M13" s="4">
        <f>SUM(M6:M12)</f>
        <v>570.41</v>
      </c>
      <c r="N13" s="7"/>
      <c r="O13" s="19">
        <f>SUM(O6:O12)</f>
        <v>1271143.99030947</v>
      </c>
      <c r="P13" s="18"/>
    </row>
    <row r="14" ht="24" customHeight="1" spans="1:6">
      <c r="A14" s="12"/>
      <c r="B14" s="13"/>
      <c r="C14" s="12"/>
      <c r="D14" s="12"/>
      <c r="E14" s="12"/>
      <c r="F14" s="12"/>
    </row>
    <row r="15" ht="24" customHeight="1" spans="1:16">
      <c r="A15" s="12"/>
      <c r="B15" s="13"/>
      <c r="C15" s="12"/>
      <c r="D15" s="12"/>
      <c r="E15" s="12"/>
      <c r="F15" s="12"/>
      <c r="K15" s="2" t="s">
        <v>26</v>
      </c>
      <c r="L15" s="2"/>
      <c r="M15" s="2"/>
      <c r="N15" s="2"/>
      <c r="O15" s="2"/>
      <c r="P15" s="2"/>
    </row>
    <row r="16" ht="24" customHeight="1" spans="1:16">
      <c r="A16" s="12"/>
      <c r="B16" s="13"/>
      <c r="C16" s="12"/>
      <c r="D16" s="12"/>
      <c r="E16" s="12"/>
      <c r="F16" s="12"/>
      <c r="K16" s="21" t="s">
        <v>2</v>
      </c>
      <c r="L16" s="21" t="s">
        <v>8</v>
      </c>
      <c r="M16" s="22" t="s">
        <v>4</v>
      </c>
      <c r="N16" s="23" t="s">
        <v>5</v>
      </c>
      <c r="O16" s="24" t="s">
        <v>9</v>
      </c>
      <c r="P16" s="25" t="s">
        <v>10</v>
      </c>
    </row>
    <row r="17" ht="24" customHeight="1" spans="1:16">
      <c r="A17" s="12"/>
      <c r="B17" s="13"/>
      <c r="C17" s="12"/>
      <c r="D17" s="12"/>
      <c r="E17" s="12"/>
      <c r="F17" s="12"/>
      <c r="K17" s="7" t="s">
        <v>11</v>
      </c>
      <c r="L17" s="7" t="s">
        <v>27</v>
      </c>
      <c r="M17" s="4">
        <v>68.13</v>
      </c>
      <c r="N17" s="7">
        <v>1870.57146856986</v>
      </c>
      <c r="O17" s="17">
        <f>M17*N17</f>
        <v>127442.034153665</v>
      </c>
      <c r="P17" s="18"/>
    </row>
    <row r="18" ht="24" customHeight="1" spans="1:16">
      <c r="A18" s="2" t="s">
        <v>28</v>
      </c>
      <c r="B18" s="2"/>
      <c r="C18" s="2"/>
      <c r="D18" s="2"/>
      <c r="E18" s="2"/>
      <c r="F18" s="12"/>
      <c r="K18" s="7" t="s">
        <v>16</v>
      </c>
      <c r="L18" s="7"/>
      <c r="M18" s="4">
        <f>SUM(M17:M17)</f>
        <v>68.13</v>
      </c>
      <c r="N18" s="7"/>
      <c r="O18" s="19">
        <f>SUM(O17:O17)</f>
        <v>127442.034153665</v>
      </c>
      <c r="P18" s="18"/>
    </row>
    <row r="19" ht="24" customHeight="1" spans="1:6">
      <c r="A19" s="2" t="s">
        <v>2</v>
      </c>
      <c r="B19" s="5" t="s">
        <v>5</v>
      </c>
      <c r="C19" s="4" t="s">
        <v>29</v>
      </c>
      <c r="D19" s="4" t="s">
        <v>30</v>
      </c>
      <c r="E19" s="14" t="s">
        <v>31</v>
      </c>
      <c r="F19" s="12"/>
    </row>
    <row r="20" ht="24" customHeight="1" spans="1:16">
      <c r="A20" s="7" t="s">
        <v>11</v>
      </c>
      <c r="B20" s="7">
        <f>(53462711.92-2528130.34-7836089.47)/20942.07</f>
        <v>2057.98625016534</v>
      </c>
      <c r="C20" s="4">
        <v>21368.9</v>
      </c>
      <c r="D20" s="4">
        <v>0</v>
      </c>
      <c r="E20" s="7"/>
      <c r="F20" s="12"/>
      <c r="K20" s="2" t="s">
        <v>32</v>
      </c>
      <c r="L20" s="2"/>
      <c r="M20" s="2"/>
      <c r="N20" s="2"/>
      <c r="O20" s="2"/>
      <c r="P20" s="2"/>
    </row>
    <row r="21" ht="24" customHeight="1" spans="1:16">
      <c r="A21" s="7" t="s">
        <v>33</v>
      </c>
      <c r="B21" s="7">
        <f>(3361993.25-76015.96-505534.97)/1351.05</f>
        <v>2057.98624773324</v>
      </c>
      <c r="C21" s="4">
        <v>1803.99</v>
      </c>
      <c r="D21" s="15">
        <v>428.07</v>
      </c>
      <c r="E21" s="7">
        <f>D21*B21</f>
        <v>880962.17306717</v>
      </c>
      <c r="F21" s="12"/>
      <c r="K21" s="2" t="s">
        <v>2</v>
      </c>
      <c r="L21" s="2" t="s">
        <v>8</v>
      </c>
      <c r="M21" s="4" t="s">
        <v>4</v>
      </c>
      <c r="N21" s="5" t="s">
        <v>5</v>
      </c>
      <c r="O21" s="8" t="s">
        <v>9</v>
      </c>
      <c r="P21" s="16" t="s">
        <v>10</v>
      </c>
    </row>
    <row r="22" ht="24" customHeight="1" spans="1:16">
      <c r="A22" s="7"/>
      <c r="B22" s="7" t="s">
        <v>16</v>
      </c>
      <c r="C22" s="7">
        <f>SUM(C20:C21)</f>
        <v>23172.89</v>
      </c>
      <c r="D22" s="7"/>
      <c r="E22" s="7">
        <f>SUM(E20:E21)</f>
        <v>880962.17306717</v>
      </c>
      <c r="F22" s="12"/>
      <c r="K22" s="7" t="s">
        <v>11</v>
      </c>
      <c r="L22" s="7"/>
      <c r="M22" s="4"/>
      <c r="N22" s="26">
        <v>2057.98624773324</v>
      </c>
      <c r="O22" s="17">
        <f>M22*N22</f>
        <v>0</v>
      </c>
      <c r="P22" s="18"/>
    </row>
    <row r="23" ht="24" customHeight="1" spans="11:16">
      <c r="K23" s="7" t="s">
        <v>16</v>
      </c>
      <c r="L23" s="7"/>
      <c r="M23" s="4">
        <f>SUM(M22:M22)</f>
        <v>0</v>
      </c>
      <c r="N23" s="7"/>
      <c r="O23" s="17">
        <f>SUM(O22:O22)</f>
        <v>0</v>
      </c>
      <c r="P23" s="18"/>
    </row>
  </sheetData>
  <mergeCells count="6">
    <mergeCell ref="A1:F1"/>
    <mergeCell ref="K1:P1"/>
    <mergeCell ref="A8:F8"/>
    <mergeCell ref="K15:P15"/>
    <mergeCell ref="A18:E18"/>
    <mergeCell ref="K20:P20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11月成本确认表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2023-12-14T09:19:00Z</dcterms:created>
  <dcterms:modified xsi:type="dcterms:W3CDTF">2023-12-14T10:38:54Z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785C6B0F6CEE49A288A74F9D914B93A0_11</vt:lpwstr>
  </property>
  <property fmtid="{D5CDD505-2E9C-101B-9397-08002B2CF9AE}" pid="3" name="KSOProductBuildVer">
    <vt:lpwstr>2052-12.1.0.15712</vt:lpwstr>
  </property>
</Properties>
</file>